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1" sheetId="1" r:id="rId1"/>
    <sheet name="пр3" sheetId="2" r:id="rId2"/>
    <sheet name="пр4" sheetId="3" r:id="rId3"/>
    <sheet name="пр5" sheetId="4" r:id="rId4"/>
    <sheet name="Дох.15" sheetId="5" r:id="rId5"/>
    <sheet name="Дох.16" sheetId="6" r:id="rId6"/>
    <sheet name="фун15" sheetId="7" r:id="rId7"/>
    <sheet name="функц16" sheetId="8" r:id="rId8"/>
    <sheet name="ведом.15" sheetId="9" r:id="rId9"/>
    <sheet name="ведом.16)" sheetId="10" r:id="rId10"/>
    <sheet name="8" sheetId="11" r:id="rId11"/>
    <sheet name="8.1" sheetId="12" r:id="rId12"/>
    <sheet name="9" sheetId="13" r:id="rId13"/>
    <sheet name="9.1" sheetId="14" r:id="rId14"/>
    <sheet name="10" sheetId="15" r:id="rId15"/>
    <sheet name="10.1" sheetId="16" r:id="rId16"/>
    <sheet name="11" sheetId="17" r:id="rId17"/>
    <sheet name="11.1" sheetId="18" r:id="rId18"/>
    <sheet name="12" sheetId="19" r:id="rId19"/>
    <sheet name="12.1" sheetId="20" r:id="rId20"/>
    <sheet name="13" sheetId="21" r:id="rId21"/>
  </sheets>
  <definedNames/>
  <calcPr fullCalcOnLoad="1"/>
</workbook>
</file>

<file path=xl/sharedStrings.xml><?xml version="1.0" encoding="utf-8"?>
<sst xmlns="http://schemas.openxmlformats.org/spreadsheetml/2006/main" count="6572" uniqueCount="1096">
  <si>
    <t>76 0 0000</t>
  </si>
  <si>
    <t>76 1 0000</t>
  </si>
  <si>
    <t>76 1 4001</t>
  </si>
  <si>
    <t>76 1 4002</t>
  </si>
  <si>
    <t>76 2 0000</t>
  </si>
  <si>
    <t>76 2 4001</t>
  </si>
  <si>
    <t>76 2 4002</t>
  </si>
  <si>
    <t>78 3 0000</t>
  </si>
  <si>
    <t>78 0 0000</t>
  </si>
  <si>
    <t>78 3 4001</t>
  </si>
  <si>
    <t>78 3 4002</t>
  </si>
  <si>
    <t>78 2 0000</t>
  </si>
  <si>
    <t>78 2 2274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</si>
  <si>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</si>
  <si>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</si>
  <si>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</si>
  <si>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</si>
  <si>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</si>
  <si>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</si>
  <si>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</si>
  <si>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</si>
  <si>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</si>
  <si>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</si>
  <si>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Мероприятия по проведению оздоровительной кампании детей, осуществляемые за счет средств федерального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</si>
  <si>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</si>
  <si>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</si>
  <si>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</si>
  <si>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</si>
  <si>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</si>
  <si>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1 05 02020 02 0000 110</t>
  </si>
  <si>
    <t xml:space="preserve">Налог,   взимаемый в связи с применением упрощенной системы налогообложения </t>
  </si>
  <si>
    <t>Налог на доходы физических лиц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</si>
  <si>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</si>
  <si>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1 15 02050 05 0000 140</t>
  </si>
  <si>
    <t>Платежи, взимаемые организациями муниципальных районов за выполнение определенных функций</t>
  </si>
  <si>
    <t>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</si>
  <si>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</si>
  <si>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</si>
  <si>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</si>
  <si>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</si>
  <si>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</si>
  <si>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из средств местного бюджета</t>
  </si>
  <si>
    <t>всего</t>
  </si>
  <si>
    <t>ИТОГО:</t>
  </si>
  <si>
    <t>1 16 90050 10 0000 140</t>
  </si>
  <si>
    <t>1 17 00000 00 0000 000</t>
  </si>
  <si>
    <t>ПРОЧИЕ НЕНАЛОГОВЫЕ ДОХОДЫ</t>
  </si>
  <si>
    <t>1 17 05050 10 0000 180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</si>
  <si>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</si>
  <si>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</si>
  <si>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</si>
  <si>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</si>
  <si>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</si>
  <si>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</si>
  <si>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</si>
  <si>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</si>
  <si>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</si>
  <si>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</si>
  <si>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</si>
  <si>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</si>
  <si>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</si>
  <si>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</si>
  <si>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2 08 05000 10 0000 180</t>
  </si>
  <si>
    <t>Денежные взыскания (штрафы) за нарушение законодательства о налогах и сборах</t>
  </si>
  <si>
    <t>1 16 03000 00 0000 140</t>
  </si>
  <si>
    <t>ВСЕГО ДОХОДОВ</t>
  </si>
  <si>
    <t>1 11 05025 05 0000 120</t>
  </si>
  <si>
    <t xml:space="preserve">Доходы 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</si>
  <si>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</si>
  <si>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</si>
  <si>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Резервные фонды</t>
  </si>
  <si>
    <t>2 07 05000 05 0000 180</t>
  </si>
  <si>
    <t>Иные выплаты населению</t>
  </si>
  <si>
    <t>Налог на рекламу, мобилизуемый на территориях муниципальных районов</t>
  </si>
  <si>
    <t>Пособия и компенсации по публичным нормативным обязательствам</t>
  </si>
  <si>
    <t>Лицензионный сбор за право торговли спиртными напитками, мобилизуемый на территориях муниципальных районов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</si>
  <si>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</si>
  <si>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</si>
  <si>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</si>
  <si>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1 11 09045 05 0000 120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</si>
  <si>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</si>
  <si>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</si>
  <si>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</si>
  <si>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</si>
  <si>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</si>
  <si>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</si>
  <si>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</si>
  <si>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</si>
  <si>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</si>
  <si>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</si>
  <si>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</si>
  <si>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Периодическая печать и издательства</t>
  </si>
  <si>
    <t>Наименование дохода</t>
  </si>
  <si>
    <t>БЕЗВОЗМЕЗДНЫЕ ПОСТУПЛЕНИЯ</t>
  </si>
  <si>
    <t>2 00 00000 00 0000 000</t>
  </si>
  <si>
    <t>(тыс.руб)</t>
  </si>
  <si>
    <t>1 05 02000 02 0000 110</t>
  </si>
  <si>
    <t>ИНН 1514010640             КПП 151401001</t>
  </si>
  <si>
    <t>106</t>
  </si>
  <si>
    <t>Федеральная служба по надзору в сфере транспорта</t>
  </si>
  <si>
    <t>Генеральная прокуратура Российской Федерации</t>
  </si>
  <si>
    <t>360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</si>
  <si>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</si>
  <si>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</si>
  <si>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</si>
  <si>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</si>
  <si>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</si>
  <si>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</si>
  <si>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</si>
  <si>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</si>
  <si>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</si>
  <si>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</si>
  <si>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Пенсионное обеспечение</t>
  </si>
  <si>
    <t>1001</t>
  </si>
  <si>
    <t>НАЦИОНАЛЬНАЯ ОБОРОНА</t>
  </si>
  <si>
    <t>0200</t>
  </si>
  <si>
    <t>0203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</si>
  <si>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</si>
  <si>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2 02 09065 05 0000 151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</si>
  <si>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</si>
  <si>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</si>
  <si>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из средств республ. бюджета</t>
  </si>
  <si>
    <t>510</t>
  </si>
  <si>
    <t>Дотации</t>
  </si>
  <si>
    <t>1 05 00000 00 0000 000</t>
  </si>
  <si>
    <t>1 08 00000 00 0000 000</t>
  </si>
  <si>
    <t>Государственная пошлина, сборы</t>
  </si>
  <si>
    <t>1 11 05035 10 0000 120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</si>
  <si>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</si>
  <si>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</si>
  <si>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</si>
  <si>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</si>
  <si>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</si>
  <si>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</si>
  <si>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</si>
  <si>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</si>
  <si>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</si>
  <si>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</si>
  <si>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</si>
  <si>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</si>
  <si>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Отдел жилищно-коммунального хозяйства АМС Алагирского района</t>
  </si>
  <si>
    <t>1101</t>
  </si>
  <si>
    <t>0405</t>
  </si>
  <si>
    <t>Администрация Горно-рекреационного комплекса "Цей"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</si>
  <si>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</si>
  <si>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</si>
  <si>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</si>
  <si>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</si>
  <si>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</si>
  <si>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</si>
  <si>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</si>
  <si>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</si>
  <si>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</si>
  <si>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</si>
  <si>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</si>
  <si>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</si>
  <si>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</si>
  <si>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</si>
  <si>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</si>
  <si>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упрощенной системы налогообложения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</si>
  <si>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</si>
  <si>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</si>
  <si>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</si>
  <si>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</si>
  <si>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</si>
  <si>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 по имуществу,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</si>
  <si>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</si>
  <si>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</si>
  <si>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</si>
  <si>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2 02 03024 05 0009 151</t>
  </si>
  <si>
    <t>Субвенции бюджетам муниципальных районов на обеспечение государственных гарантий прав граждан на получение дошкольного образования в общеобразовательных учреждениях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</si>
  <si>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</si>
  <si>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Код бюджетной классификации            Российской Федерации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</si>
  <si>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</si>
  <si>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</si>
  <si>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</si>
  <si>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поселений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</si>
  <si>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</si>
  <si>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</si>
  <si>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</si>
  <si>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</si>
  <si>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Наименование кода главного администратора,                                                                    кода классификации доходов бюджетов</t>
  </si>
  <si>
    <t>код главного администратора доходов</t>
  </si>
  <si>
    <t>Финансовое управление администрации местного самоуправления            Алагирского района</t>
  </si>
  <si>
    <t>2 02 02071 05 0000 151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</si>
  <si>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</si>
  <si>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</si>
  <si>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</si>
  <si>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2 02 02077 05 0000 151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</si>
  <si>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</si>
  <si>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</si>
  <si>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</si>
  <si>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</si>
  <si>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</si>
  <si>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2 02 02088 05 0005 151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</si>
  <si>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</si>
  <si>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2 02 02089 05 0005 151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</si>
  <si>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</si>
  <si>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районов на закупку автотранспортных средств и коммунальной техники</t>
  </si>
  <si>
    <t>2 02 02136 05 0000 151</t>
  </si>
  <si>
    <t>Субсидии бюджетам муниципальных районов на реализацию программ повышения эффективности бюджетных расходов</t>
  </si>
  <si>
    <t>2 02 02137 05 0000 151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</si>
  <si>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</si>
  <si>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 xml:space="preserve">2 02 02145 05 0000 151 </t>
  </si>
  <si>
    <t>Субсидии бюджетам муниципальных районов на модернизацию региональных систем общего образования</t>
  </si>
  <si>
    <r>
      <t>2 02 02153 05 0000 151</t>
    </r>
    <r>
      <rPr>
        <sz val="11"/>
        <color indexed="10"/>
        <rFont val="Times New Roman"/>
        <family val="1"/>
      </rPr>
      <t xml:space="preserve"> </t>
    </r>
  </si>
  <si>
    <t>Субсидии бюджетам муниципальных районов на поддержку начинающих фермеров</t>
  </si>
  <si>
    <t xml:space="preserve">2 02 02154 05 0000 151 </t>
  </si>
  <si>
    <t>Субсидии бюджетам муниципальных районов на развитие семейных животноводческих ферм</t>
  </si>
  <si>
    <t xml:space="preserve">2 02 02204 05 0000 151 </t>
  </si>
  <si>
    <t>Субсидии бюджетам муниципальных районов на модернизацию региональных систем дошкольного образования</t>
  </si>
  <si>
    <r>
      <t>2 02 03025 05 0000 151</t>
    </r>
    <r>
      <rPr>
        <sz val="11"/>
        <color indexed="10"/>
        <rFont val="Times New Roman"/>
        <family val="1"/>
      </rPr>
      <t xml:space="preserve"> </t>
    </r>
  </si>
  <si>
    <t xml:space="preserve">Субвенции бюджетам муниципальных районов на реализацию полномочий Российской Федерации по осуществлению социальных выплат безработным гражданам  </t>
  </si>
  <si>
    <t>2 02 03059 05 0000 151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</si>
  <si>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</si>
  <si>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</si>
  <si>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</si>
  <si>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</si>
  <si>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</si>
  <si>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</si>
  <si>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</si>
  <si>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2 02 04056 05 0000 151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</si>
  <si>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</si>
  <si>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главных администраторов источников финансирования дефицита районного бюджета - главных распорядителей, иных прямых получателей средств районного бюджета</t>
  </si>
  <si>
    <t>Наименование главного администратора источников финансирования дефицита районного бюджета</t>
  </si>
  <si>
    <t>источников финансирования дефицита районного бюджета</t>
  </si>
  <si>
    <t>Приложение 8</t>
  </si>
  <si>
    <t xml:space="preserve">главных администраторов доходов районного бюджета, закрепленных за федеральными и республиканскими органами государственной власти </t>
  </si>
  <si>
    <t>код вида, подвида доходов, КОСГУ</t>
  </si>
  <si>
    <t>№            п/п</t>
  </si>
  <si>
    <t xml:space="preserve">2 02 02216 05 0000 151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</si>
  <si>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</si>
  <si>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Встроенное помещение на первом этаже (стоматология), г.Алагир, ул.К.Хетагурова, 109</t>
  </si>
  <si>
    <t>Нежилое 2-х этажное здание (бывшая лаборатория), п.Нузал,2</t>
  </si>
  <si>
    <t>01 02 00 00 05 0000 810</t>
  </si>
  <si>
    <t>Другие вопросы в области национальной экономики</t>
  </si>
  <si>
    <t>Благоустройство</t>
  </si>
  <si>
    <t>0503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</si>
  <si>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</si>
  <si>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</si>
  <si>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1 14 02052 10 0000 410</t>
  </si>
  <si>
    <t>(тыс.руб.)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</si>
  <si>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</si>
  <si>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2 02 04014 05 0000 151</t>
  </si>
  <si>
    <t>0709</t>
  </si>
  <si>
    <t>1 16 23051 05 0000 140</t>
  </si>
  <si>
    <t>1 16 23052 05 0000 140</t>
  </si>
  <si>
    <t>0314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</si>
  <si>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</si>
  <si>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</si>
  <si>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</si>
  <si>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</si>
  <si>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</si>
  <si>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</si>
  <si>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2 02 03015 05 0000 151</t>
  </si>
  <si>
    <t xml:space="preserve">Источники финансирования дефицита бюджета </t>
  </si>
  <si>
    <t>Источники финансирования дефицита бюджета</t>
  </si>
  <si>
    <t>ПРОГРАММА</t>
  </si>
  <si>
    <t xml:space="preserve">муниципальных внутренних заимствований </t>
  </si>
  <si>
    <t>I</t>
  </si>
  <si>
    <t>Привлечение средств для финансирования дефицита бюджета и погашения долговых обязательств</t>
  </si>
  <si>
    <t>Итого:</t>
  </si>
  <si>
    <t>II</t>
  </si>
  <si>
    <t>Направления расходования привлеченных средств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</si>
  <si>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</si>
  <si>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</si>
  <si>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</si>
  <si>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2 02 01000 00 0000 151</t>
  </si>
  <si>
    <t>Дотации бюджетам субъектов  Российской Федерации и муниципальных образований</t>
  </si>
  <si>
    <t>2 02 02000 00 0000 151</t>
  </si>
  <si>
    <t>2 02 03024 05 0006 151</t>
  </si>
  <si>
    <t>П е р е ч е н ь  и  коды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</si>
  <si>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</si>
  <si>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</si>
  <si>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</si>
  <si>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</si>
  <si>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</si>
  <si>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</si>
  <si>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</si>
  <si>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</si>
  <si>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</si>
  <si>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</si>
  <si>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</si>
  <si>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</si>
  <si>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</si>
  <si>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Денежные взыскания (штрафы) за нарушение законодательства в области охраны окружающей среды</t>
  </si>
  <si>
    <t>1 16 25060 01 0000 140</t>
  </si>
  <si>
    <t>2 02 02999 05 0001 151</t>
  </si>
  <si>
    <t>Субсидии бюджетам муниципальных районов  на  снабжение населения топливом</t>
  </si>
  <si>
    <t xml:space="preserve">2 02 02003 05 0000 151 </t>
  </si>
  <si>
    <t>Субсидии бюджетам муниципальных районов на реформирование муниципальных финансов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</si>
  <si>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</si>
  <si>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</si>
  <si>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</si>
  <si>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1 13 00000 00 0000 000</t>
  </si>
  <si>
    <t>Субсидии бюджетам муниципальных районов на приобретение специализированной лесопожарной техники и оборудования</t>
  </si>
  <si>
    <t>Субсидии бюджетам муниципальных рвйонов на приобретение оборудования для быстровозводимых физкультурно-оздоровительных комплексов, включая металлоконструкции  и металлоизделия</t>
  </si>
  <si>
    <t>Прочие безвозмездные поступления в бюджеты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</si>
  <si>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</si>
  <si>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</si>
  <si>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</si>
  <si>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1 14 02052 05 0000 440</t>
  </si>
  <si>
    <t>Охрана семьи и детства</t>
  </si>
  <si>
    <t>Социальное обеспечение населения</t>
  </si>
  <si>
    <t>Другие вопросы в области социальной политики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</si>
  <si>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</si>
  <si>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</si>
  <si>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2 02 02021 05 0000 151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</si>
  <si>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</si>
  <si>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</si>
  <si>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</si>
  <si>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</si>
  <si>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Федеральная служба государственной регистрации, кадастра и картографии Российской Федерации</t>
  </si>
  <si>
    <t>Федеральная служба судебных приставов Российской Федерации</t>
  </si>
  <si>
    <t>Федеральная служба по экологическому, технологическому и атомному надзору Российской Федерации</t>
  </si>
  <si>
    <t>Приложение  13</t>
  </si>
  <si>
    <t>Денежные взыскания (штрафы) и иные суммы, взыскиваемые с лиц, виновных  в совершении преступлений, и возмещение ущерба имуществу, зачисляемые в бюджеты муниципальных районов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</si>
  <si>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</si>
  <si>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</si>
  <si>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</si>
  <si>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</si>
  <si>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</si>
  <si>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</si>
  <si>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</si>
  <si>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</si>
  <si>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</si>
  <si>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</si>
  <si>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</si>
  <si>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</si>
  <si>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№ п/п</t>
  </si>
  <si>
    <t>АМС Црауского сельского поселения</t>
  </si>
  <si>
    <t>АМС Бирагзангского сельского поселения</t>
  </si>
  <si>
    <t>АМС Суадагского сельского поселения</t>
  </si>
  <si>
    <t>АМС Хаталдонского сельского поселения</t>
  </si>
  <si>
    <t>АМС Дзуарикауского сельского поселения</t>
  </si>
  <si>
    <t>АМС Майрамадагского сельского поселения</t>
  </si>
  <si>
    <t>АМС Ногкауского сельского поселения</t>
  </si>
  <si>
    <t>АМС Рамоновского сельского поселения</t>
  </si>
  <si>
    <t>АМС Горно-Карцинского сельского поселения</t>
  </si>
  <si>
    <t>АМС Унальского сельского поселения</t>
  </si>
  <si>
    <t>2 02 03078 05 0000 151</t>
  </si>
  <si>
    <t>1 14 02053 10 0000 410</t>
  </si>
  <si>
    <t>1 14 02052 10 0000 440</t>
  </si>
  <si>
    <t>1 14 02053 10 0000 440</t>
  </si>
  <si>
    <t>1 14 06013 10 0000 430</t>
  </si>
  <si>
    <t>1 14 06025 10 0000 430</t>
  </si>
  <si>
    <t>1 17 02020 05 0000 180</t>
  </si>
  <si>
    <t>1 11 05013 10 0000 120</t>
  </si>
  <si>
    <t>1 11 05013 05 0000 120</t>
  </si>
  <si>
    <t>главных администраторов доходов районного бюджета, закрепленных за органами местного самоуправления Алагирского района</t>
  </si>
  <si>
    <t>ВСЕГО</t>
  </si>
  <si>
    <t>Наименование поселений</t>
  </si>
  <si>
    <t>Единый налог на вмененный доход для отдельных видов деятельности</t>
  </si>
  <si>
    <t>Управление Республики Северная Осетия-Алания по регулированию алкогольного рынка</t>
  </si>
  <si>
    <t>Расходы на обеспечение функций муниципальных органов</t>
  </si>
  <si>
    <t>77 0 0000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</si>
  <si>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, пунктами 1 и 2 статьи 120, статьями 125, 126, 128, 129, 129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, 132, 133, 134, 135, 135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</si>
  <si>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Приложение  2</t>
  </si>
  <si>
    <t>Приложение 3</t>
  </si>
  <si>
    <t>Приложение  5</t>
  </si>
  <si>
    <t>Приложение 6</t>
  </si>
  <si>
    <t>Приложение 9</t>
  </si>
  <si>
    <t xml:space="preserve">                           (тыс.руб)</t>
  </si>
  <si>
    <t>Приложение  11</t>
  </si>
  <si>
    <t>Приложение  12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</si>
  <si>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</si>
  <si>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</si>
  <si>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Плата за негативное воздействие на окружающую среду</t>
  </si>
  <si>
    <t>Налоги на прибыль, доходы</t>
  </si>
  <si>
    <t>Субсидии бюджетам муниципальных районов для обеспечения земельных участков коммунальной инфраструктурой  в целях жилищного строительства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</si>
  <si>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</si>
  <si>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</si>
  <si>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</si>
  <si>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</si>
  <si>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</si>
  <si>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</si>
  <si>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2 02 02089 05 0001 151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</si>
  <si>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</si>
  <si>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</si>
  <si>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</si>
  <si>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Прочие субсидии бюджетам муниципальных районов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</si>
  <si>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</si>
  <si>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</si>
  <si>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</si>
  <si>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</si>
  <si>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2 02 03033 05 0000 151</t>
  </si>
  <si>
    <t>Субвенции бюджетам муниципальных районов на оздоровление детей</t>
  </si>
  <si>
    <t>2 02 04029 05 0000 151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</si>
  <si>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</si>
  <si>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r>
      <t>1 16 30014 01 0000 140</t>
    </r>
    <r>
      <rPr>
        <sz val="10"/>
        <color indexed="10"/>
        <rFont val="Times New Roman"/>
        <family val="1"/>
      </rPr>
      <t xml:space="preserve"> </t>
    </r>
  </si>
  <si>
    <t>1 16 25085 05 0000 140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</si>
  <si>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</si>
  <si>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План реализации</t>
  </si>
  <si>
    <t>№                         п/п</t>
  </si>
  <si>
    <t>Название объекта, месторасположение</t>
  </si>
  <si>
    <t>Здание бывшей школы п. Нузал</t>
  </si>
  <si>
    <t>Здание бывших д/яслей п. Мизур</t>
  </si>
  <si>
    <t>Здание бывшего «Дома культуры» п. Галон</t>
  </si>
  <si>
    <t>Субвенции бюджетам муниципальных районов на модернизацию региональных систем общего образования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</si>
  <si>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</si>
  <si>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</si>
  <si>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главного администратора доходов</t>
  </si>
  <si>
    <t>ИНН 1505006052             КПП 150501001</t>
  </si>
  <si>
    <t>Администрация местного самоуправления Алагирского района</t>
  </si>
  <si>
    <t>1 08 07174 01 0000 110</t>
  </si>
  <si>
    <t>Прочие местные налоги и сборы, мобилизуемые на территориях муниципальных районов</t>
  </si>
  <si>
    <t>ИНН 1505005443                КПП 150501001</t>
  </si>
  <si>
    <t>Финансовое управление АМС Алагирского района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</si>
  <si>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</si>
  <si>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</si>
  <si>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</si>
  <si>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</si>
  <si>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460</t>
  </si>
  <si>
    <t>2 02 02132 05 0000 151</t>
  </si>
  <si>
    <t>Приложение 10</t>
  </si>
  <si>
    <t>1 17 01050 10 0000 180</t>
  </si>
  <si>
    <t>1 17 05050 05 0000 180</t>
  </si>
  <si>
    <t>Прочие неналоговые доходы бюджетов муниципальных районов</t>
  </si>
  <si>
    <t>2 02 01003 05 0000 151</t>
  </si>
  <si>
    <t>Прочие безвозмездные поступления в бюджеты муниципальных районов от бюджетов поселений</t>
  </si>
  <si>
    <t>1 16 06000 01 0000 140</t>
  </si>
  <si>
    <t>Дотации бюджетам муниципальных районов на поддержку мер по обеспечению сбалансированности бюджетов</t>
  </si>
  <si>
    <t>2 02 02008 05 0000 151</t>
  </si>
  <si>
    <t>1 09 07033 05 0000 110</t>
  </si>
  <si>
    <t>Дорожное хозяйство (дорожные фонды)</t>
  </si>
  <si>
    <t>0409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</si>
  <si>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</si>
  <si>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1 09 07043 05 0000 110</t>
  </si>
  <si>
    <t>1 09 07053 05 0000 110</t>
  </si>
  <si>
    <t>Субсидии бюджетам муниципальных районов на обеспечение жильем молодых семей</t>
  </si>
  <si>
    <t>2 02 02044 05 0000 151</t>
  </si>
  <si>
    <t>Субсидии бюджетам муниципальных районов на обеспечение автомобильными дорогами новых микрорайонов</t>
  </si>
  <si>
    <t>2 02 02051 05 0000 151</t>
  </si>
  <si>
    <t>Субсидии бюджетам муниципальных районов на реализацию федеральных целевых программ</t>
  </si>
  <si>
    <t>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</si>
  <si>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</si>
  <si>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2 02 02080 05 0000 151</t>
  </si>
  <si>
    <t>2 19 05000 05 0000 151</t>
  </si>
  <si>
    <t>СОЦИАЛЬНАЯ ПОЛИТИКА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</si>
  <si>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</si>
  <si>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</si>
  <si>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</si>
  <si>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</si>
  <si>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000 01 02 00 00 00 0000 000</t>
  </si>
  <si>
    <t>000 01 02 00 00 00 0000 700</t>
  </si>
  <si>
    <t>000 01 02 00 00 05 0000 710</t>
  </si>
  <si>
    <t>000 01 03 00 00 00 0000 000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</si>
  <si>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</si>
  <si>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</si>
  <si>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1 01 02000 01 0000 110</t>
  </si>
  <si>
    <t>1 11 05035 05 0000 120</t>
  </si>
  <si>
    <t>1 08 03010 01 0000 110</t>
  </si>
  <si>
    <t>1 01 00000 00 0000 000</t>
  </si>
  <si>
    <t>1 01 02010 01 0000 110</t>
  </si>
  <si>
    <t>2015 год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</si>
  <si>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</si>
  <si>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</si>
  <si>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</si>
  <si>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для расчета и предоставления дотаций бюджетам поселений</t>
  </si>
  <si>
    <t>Субвенции бюджетам муниципальных районов на организацию и поддержку учреждений культуры</t>
  </si>
  <si>
    <t>Государственная пошлина за выдачу разрешения на установку рекламной конструкции</t>
  </si>
  <si>
    <t>1 08 07150 01 0000 110</t>
  </si>
  <si>
    <t>Субвенции бюджетам муниципальных районов на обеспечение государственных гарантий прав граждан на получение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</si>
  <si>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1 14 06025 05 0000 430</t>
  </si>
  <si>
    <t>0113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</si>
  <si>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</si>
  <si>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1 11 09045 10 0000 120</t>
  </si>
  <si>
    <t>ГЛ</t>
  </si>
  <si>
    <t>Раздел, подраздел</t>
  </si>
  <si>
    <t>Вид расходов</t>
  </si>
  <si>
    <t xml:space="preserve">ВСЕГО  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</si>
  <si>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</si>
  <si>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</si>
  <si>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</si>
  <si>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</si>
  <si>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</si>
  <si>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</si>
  <si>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076</t>
  </si>
  <si>
    <t>ИНН 1505005570             КПП 150501001</t>
  </si>
  <si>
    <t>Управление образования администрации местного самоуправления Алагирского района</t>
  </si>
  <si>
    <t xml:space="preserve">  Управление по земельным отношениям, собственности и сельскому хозяйству администрации местного самоуправления Алагирского района</t>
  </si>
  <si>
    <t>461</t>
  </si>
  <si>
    <t>Другие вопросы в области образования</t>
  </si>
  <si>
    <t>1 05 01000 00 0000 110</t>
  </si>
  <si>
    <t>870</t>
  </si>
  <si>
    <t>730</t>
  </si>
  <si>
    <t>Резервные средства</t>
  </si>
  <si>
    <t>Специальные расходы</t>
  </si>
  <si>
    <t>880</t>
  </si>
  <si>
    <t>810</t>
  </si>
  <si>
    <t>Субвенции</t>
  </si>
  <si>
    <t>530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</si>
  <si>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</si>
  <si>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</si>
  <si>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</si>
  <si>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</si>
  <si>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1 13 01995 10 0000 130</t>
  </si>
  <si>
    <t>1 11 05025 10 0000 120</t>
  </si>
  <si>
    <t>2 02 01999 05 0000 151</t>
  </si>
  <si>
    <t>Прочие дотации бюджетам муниципальных районов</t>
  </si>
  <si>
    <t>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</si>
  <si>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</si>
  <si>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2 02 03999 05 0000 151</t>
  </si>
  <si>
    <t>Прочие субвенции бюджетам муниципальных районов</t>
  </si>
  <si>
    <t>2 02 04012 05 0000 151</t>
  </si>
  <si>
    <t>Получение кредитов от кредитных организаций  в валюте Российской Федерации</t>
  </si>
  <si>
    <t>Получение кредитов от кредитных организаций бюджетами муниципальных районов  в валюте Российской Федерации</t>
  </si>
  <si>
    <t>Кредиты кредитных организаций в валюте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</si>
  <si>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</si>
  <si>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</si>
  <si>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</si>
  <si>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1 16 28000 01 0000 140</t>
  </si>
  <si>
    <t>Погашение основного долга: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</si>
  <si>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</si>
  <si>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2 02 03024 05 0001 151</t>
  </si>
  <si>
    <t>2 02 03024 05 0002 151</t>
  </si>
  <si>
    <t>2 02 03024 05 0003 151</t>
  </si>
  <si>
    <t>2 02 02141 05 0000 151</t>
  </si>
  <si>
    <t>Другие вопросы в области национальной безопасности и правоохранительной деятельности</t>
  </si>
  <si>
    <t>Строительство, реконструкция и содержание автомобильных дорог общего пользования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</si>
  <si>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</si>
  <si>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</si>
  <si>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</si>
  <si>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Приложение  4</t>
  </si>
  <si>
    <t>доходов бюджета</t>
  </si>
  <si>
    <t>048</t>
  </si>
  <si>
    <t>081</t>
  </si>
  <si>
    <t>Денежные взыскания (штрафы) за нарушение земельного законодательства</t>
  </si>
  <si>
    <t xml:space="preserve"> 1 16 90050 05 0000 140</t>
  </si>
  <si>
    <t xml:space="preserve">1 16 28000 01 0000 140 </t>
  </si>
  <si>
    <t>1 05 00000 00 0000 110</t>
  </si>
  <si>
    <t>1 06 00000 00 0000 000</t>
  </si>
  <si>
    <t>Налоги на имущество</t>
  </si>
  <si>
    <t>1 09 00000 00 0000 000</t>
  </si>
  <si>
    <t>Наименование</t>
  </si>
  <si>
    <t>Задолженность и перерасчеты по отмененным налогам, сборам и иным обязательным платежам</t>
  </si>
  <si>
    <t>Министерство внутренних дел Российской Федерации</t>
  </si>
  <si>
    <t>321</t>
  </si>
  <si>
    <t>322</t>
  </si>
  <si>
    <t>1 16 21050 05 0000 140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</si>
  <si>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бюджеты муниципальных районов</t>
  </si>
  <si>
    <t>Приложение  1</t>
  </si>
  <si>
    <t>(в процентах)</t>
  </si>
  <si>
    <t>консолидир. бюджет района</t>
  </si>
  <si>
    <t>в т.ч.</t>
  </si>
  <si>
    <t>в бюджет муниц. района</t>
  </si>
  <si>
    <t xml:space="preserve">1 05 01000 00 0000 110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</si>
  <si>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</si>
  <si>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Субвенции бюджетам муниципальных районов на организацию деятельности административных комиссий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</si>
  <si>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</si>
  <si>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</si>
  <si>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</si>
  <si>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</si>
  <si>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</si>
  <si>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1 05 02000 00 0000 110</t>
  </si>
  <si>
    <t>1 16 03010 01 0000 140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</si>
  <si>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, пунктами 1 и 2 статьи 120, статьями 125, 126, 128, 129, 129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, 132, 133, 134, 135, 135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</si>
  <si>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1 16 25010 01 0000 140</t>
  </si>
  <si>
    <t>Денежные взыскания (штрафы) за нарушение законодательства о недрах</t>
  </si>
  <si>
    <t>1 16 25020 01 0000 140</t>
  </si>
  <si>
    <t xml:space="preserve">Денежные взыскания (штрафы) за нарушение земельного законодательства </t>
  </si>
  <si>
    <t>1 16 33050 05 0000 140</t>
  </si>
  <si>
    <t>Мероприятия в области социальной политики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</si>
  <si>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</si>
  <si>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</si>
  <si>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</si>
  <si>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</si>
  <si>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1 09 04040 01 0000 110</t>
  </si>
  <si>
    <t>Налог с имущества, переходящего в порядке наследования или дарения</t>
  </si>
  <si>
    <t>АМС Красноходского сельского поселения</t>
  </si>
  <si>
    <t>Наименование главного администратора доходов районного бюджета</t>
  </si>
  <si>
    <t>2 02 02124 05 0000 151</t>
  </si>
  <si>
    <t xml:space="preserve">Налог,   взимаемый    в    связи    с                                  применением упрощенной системы налогообложения </t>
  </si>
  <si>
    <t>-</t>
  </si>
  <si>
    <t>1 05 03000 01 0000 110</t>
  </si>
  <si>
    <t xml:space="preserve">1 06 00000 00 0000 000 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</si>
  <si>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</si>
  <si>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</si>
  <si>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1 06 01030 10 0000 110</t>
  </si>
  <si>
    <t>1000</t>
  </si>
  <si>
    <t>2 02 04999 05 0000 151</t>
  </si>
  <si>
    <t>Прочие межбюджетные трансферты, передаваемые бюджетам муниципальных районов</t>
  </si>
  <si>
    <t>Земельный налог (по обязательствам, возникшим до 1 января 2006 года), мобилизуемый на межселенных территориях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</si>
  <si>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</si>
  <si>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</si>
  <si>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</si>
  <si>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2 02 02041 05 0000 151</t>
  </si>
  <si>
    <t>1 13 01995 05 0000 130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</si>
  <si>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</si>
  <si>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2 02 02102 05 0000 151</t>
  </si>
  <si>
    <t>2 02 02105 05 0000 151</t>
  </si>
  <si>
    <t>Субсидии бюджетам муниципальных районов на проведение противоаварийных мероприятий в зданиях государственных и муницицпальных общеобразовательных учреждений</t>
  </si>
  <si>
    <t>2 02 02133 05 0000 151</t>
  </si>
  <si>
    <t>Субсидии бюджетам муниципальных районов на оказание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</si>
  <si>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2 02 02150 05 0000 151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</si>
  <si>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</si>
  <si>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</si>
  <si>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</si>
  <si>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</si>
  <si>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ШТРАФЫ, САНКЦИИ, ВОЗМЕЩЕНИЕ УЩЕРБА</t>
  </si>
  <si>
    <t xml:space="preserve">Комитет Республики Северная Осетия-Алания по охране окружающей среды и природных ресурсов </t>
  </si>
  <si>
    <t>Федеральная служба по надзору в сфере природопользования Российской Федерации</t>
  </si>
  <si>
    <t>Федеральное агентство по рыболовству Российской Федерации</t>
  </si>
  <si>
    <t>Федеральная служба по ветеринарному и фитосанитарному надзору Российской Федерации</t>
  </si>
  <si>
    <t>Федеральная служба по надзору в сфере защиты прав потребителей и благополучия человека Российской Федерации</t>
  </si>
  <si>
    <t>Федеральная антимонопольная служба Российской Федерации</t>
  </si>
  <si>
    <t xml:space="preserve"> Федеральная налоговая служба Российской Федерации</t>
  </si>
  <si>
    <t>Федеральная миграционная служба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</si>
  <si>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</si>
  <si>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</si>
  <si>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</si>
  <si>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</si>
  <si>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</si>
  <si>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</si>
  <si>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1 15 02050 10 0000 140</t>
  </si>
  <si>
    <r>
      <t>1 16 30014 01 0000 140</t>
    </r>
    <r>
      <rPr>
        <sz val="9"/>
        <color indexed="10"/>
        <rFont val="Times New Roman"/>
        <family val="1"/>
      </rPr>
      <t xml:space="preserve"> </t>
    </r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</si>
  <si>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</si>
  <si>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r>
      <t>1 16 30015 01 0000 140</t>
    </r>
    <r>
      <rPr>
        <sz val="9"/>
        <color indexed="10"/>
        <rFont val="Times New Roman"/>
        <family val="1"/>
      </rPr>
      <t xml:space="preserve"> </t>
    </r>
  </si>
  <si>
    <t>1 16 30030 01 0000 140</t>
  </si>
  <si>
    <t>Прочие денежные взыскания (штрафы) за правонарушения в области дорожного движения</t>
  </si>
  <si>
    <t>1 13 02995 05 0000 130</t>
  </si>
  <si>
    <t>Прочие доходы от компенсации затрат бюджетов муниципальных районов</t>
  </si>
  <si>
    <t>АМС Цейского сельского поселения</t>
  </si>
  <si>
    <t>АМС Зарамагского сельского поселения</t>
  </si>
  <si>
    <t>АМС Нарского сельского поселения</t>
  </si>
  <si>
    <t>АМС Мизурского сельского поселения</t>
  </si>
  <si>
    <t>АМС Буронского сельского поселения</t>
  </si>
  <si>
    <t>АМС Фиагдонского сельского поселения</t>
  </si>
  <si>
    <t>АМС Алагирского городского поселения</t>
  </si>
  <si>
    <t xml:space="preserve">Наименование 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</si>
  <si>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</si>
  <si>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</si>
  <si>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</si>
  <si>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2 02 03014 05 0000 151</t>
  </si>
  <si>
    <t>Субвенции бюджетам муниципальных районов на поощрение лучших учителей</t>
  </si>
  <si>
    <t>Налог, взимаемый с налогоплательщиков, выбравших в качестве объекта налогообложения  доходы</t>
  </si>
  <si>
    <t>1 05 01012 01 0000 110</t>
  </si>
  <si>
    <t>Управление по земельным отношениям, собственности и сельскому хозяйству АМС Алагирского района</t>
  </si>
  <si>
    <t>код бюджетной классификации Российской Федерации</t>
  </si>
  <si>
    <t>главного администратора</t>
  </si>
  <si>
    <t>Финансовое управление администрации местного самоуправления Алагирского района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</si>
  <si>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</si>
  <si>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</si>
  <si>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01 06 01 00 05 0000 630</t>
  </si>
  <si>
    <t>Таблица 1</t>
  </si>
  <si>
    <t>Таблица 2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</si>
  <si>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</si>
  <si>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</si>
  <si>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Иные источники финансирования дефицита районного бюджета, администрирование которых может осуществляться главными администраторами источников финансирования дефицита районного бюджета в пределах их компетенции</t>
  </si>
  <si>
    <t>01 05 02 01 05 0000 510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</si>
  <si>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</si>
  <si>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78 1 0000</t>
  </si>
  <si>
    <t>Аппарат администрации местного самоуправления</t>
  </si>
  <si>
    <t>99 1 0000</t>
  </si>
  <si>
    <t>Межбюджетные трансферты</t>
  </si>
  <si>
    <t>99 0 0000</t>
  </si>
  <si>
    <t>99 1 2267</t>
  </si>
  <si>
    <t>99 1 4267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</si>
  <si>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</si>
  <si>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</si>
  <si>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</si>
  <si>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</si>
  <si>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</si>
  <si>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</si>
  <si>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</si>
  <si>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77 3 0000</t>
  </si>
  <si>
    <t>77 4 0000</t>
  </si>
  <si>
    <t>77 4 4001</t>
  </si>
  <si>
    <t>77 3 4001</t>
  </si>
  <si>
    <t>77 4 4002</t>
  </si>
  <si>
    <t>Расходы на выполнение функций муниципальных органов</t>
  </si>
  <si>
    <t>77 5 0000</t>
  </si>
  <si>
    <t>Обеспечение функционирования финансового управления АМС Алагирского района</t>
  </si>
  <si>
    <t>77 5 4001</t>
  </si>
  <si>
    <t>77 5 4002</t>
  </si>
  <si>
    <t>Обеспечение функционирования контрольно-счетной палаты Алагирского района</t>
  </si>
  <si>
    <t>77 6 0000</t>
  </si>
  <si>
    <t>77 6 4001</t>
  </si>
  <si>
    <t>77 6 4002</t>
  </si>
  <si>
    <t>Обеспечение функционирования административной комиссии</t>
  </si>
  <si>
    <t>78 1 4001</t>
  </si>
  <si>
    <t>78 1 4002</t>
  </si>
  <si>
    <t>77 7 0000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</si>
  <si>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</si>
  <si>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77 7 4001</t>
  </si>
  <si>
    <t>77 7 4002</t>
  </si>
  <si>
    <t>Обеспечение функционирования администрации горно-рекреационного комплекса "Цей"</t>
  </si>
  <si>
    <t>77 8 0000</t>
  </si>
  <si>
    <t>77 8 4001</t>
  </si>
  <si>
    <t>77 8 4002</t>
  </si>
  <si>
    <t>Другие вопросы в области культуры, кинематографии</t>
  </si>
  <si>
    <t>Сбор и удаление твердых бытовых отходов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</si>
  <si>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</si>
  <si>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</si>
  <si>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</si>
  <si>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</si>
  <si>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 xml:space="preserve">Расходы на обеспечение деятельности (оказание услуг) внешкольных учреждений 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</si>
  <si>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</si>
  <si>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</si>
  <si>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</si>
  <si>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</si>
  <si>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</si>
  <si>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</si>
  <si>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10 0 0000</t>
  </si>
  <si>
    <t>15 0 0000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</si>
  <si>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</si>
  <si>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01 02 00 00 05 0000 710</t>
  </si>
  <si>
    <t>01 03 01 00 05 0000 710</t>
  </si>
  <si>
    <t>01 03 01 00 05 0000 810</t>
  </si>
  <si>
    <t>Средства от продажи акций и иных форм участия в капитале, находящихся в собственности муниципальных районов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</si>
  <si>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</si>
  <si>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</si>
  <si>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</si>
  <si>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</si>
  <si>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</si>
  <si>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</si>
  <si>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</si>
  <si>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</si>
  <si>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</si>
  <si>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</si>
  <si>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</si>
  <si>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</si>
  <si>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</si>
  <si>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</si>
  <si>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</si>
  <si>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</si>
  <si>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</si>
  <si>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2016 год</t>
  </si>
  <si>
    <t>Погашение основного долга по консолидированной и реструктуризированной до 2017 года задолженности перед республиканским бюджетом по соглашениям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</si>
  <si>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</si>
  <si>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</si>
  <si>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16 0 0000</t>
  </si>
  <si>
    <t>19 0 0000</t>
  </si>
  <si>
    <t>12 0 0000</t>
  </si>
  <si>
    <t>Код бюджетной   классификации            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</si>
  <si>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</si>
  <si>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</si>
  <si>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</si>
  <si>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</si>
  <si>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1 06 01030 13 0000 110</t>
  </si>
  <si>
    <t>1 11 05013 13 0000 120</t>
  </si>
  <si>
    <t>1 11 05025 13 0000 120</t>
  </si>
  <si>
    <t>1 11 05035 13 0000 120</t>
  </si>
  <si>
    <t>1 11 09045 13 0000 120</t>
  </si>
  <si>
    <t>1 13 01995 13 0000 130</t>
  </si>
  <si>
    <t>1 14 02052 13 0000 410</t>
  </si>
  <si>
    <t>1 14 02053 13 0000 410</t>
  </si>
  <si>
    <t>1 14 02052 13 0000 440</t>
  </si>
  <si>
    <t>1 14 02053 13 0000 440</t>
  </si>
  <si>
    <t>1 14 06013 13 0000 430</t>
  </si>
  <si>
    <t>1 14 06025 13 0000 430</t>
  </si>
  <si>
    <t>1 15 02050 13 0000 140</t>
  </si>
  <si>
    <t>1 16 90050 13 0000 140</t>
  </si>
  <si>
    <t>1 17 01050 13 0000 180</t>
  </si>
  <si>
    <t>1 17 05050 13 0000 180</t>
  </si>
  <si>
    <t xml:space="preserve">бюджета муниципального образования Алагирский район  на 2015 год                                                                                                                  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</si>
  <si>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</si>
  <si>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</si>
  <si>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</si>
  <si>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</si>
  <si>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бюджета муниципального образования Алагирский район  на плановый период 2016 и 2017 годов                                                                                                                        </t>
  </si>
  <si>
    <t>2017 год</t>
  </si>
  <si>
    <t>Нормативы распределения доходов между районным бюджетом и бюджетами поселений                                                      Алагирского района  на 2015 год и на плановый период 2016 и 2017 годов</t>
  </si>
  <si>
    <t>Распределение дотаций на выравнивание бюджетной обеспеченности                                               поселений из районного фонда финансовой поддержки на 2015 год</t>
  </si>
  <si>
    <t>Распределение дотаций на выравнивание бюджетной обеспеченности поселений из районного фонда финансовой поддержки на плановый период 2016 и 2017 годов</t>
  </si>
  <si>
    <t xml:space="preserve">Распределение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на плановый период 2016 и 2017 годов                                                       </t>
  </si>
  <si>
    <t xml:space="preserve">Распределение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на 2015 год                                                        </t>
  </si>
  <si>
    <t>объектов муниципальной собственности в 2015 году</t>
  </si>
  <si>
    <t>Распределение бюджетных ассигнований по разделам и подразделам, целевым статьям и видам расходов классификации расходов бюджетов бюджета муниципального образования Алагирский район на 2015 год</t>
  </si>
  <si>
    <t>0401</t>
  </si>
  <si>
    <t>Общеэкономические вопросы</t>
  </si>
  <si>
    <t>1403</t>
  </si>
  <si>
    <t>Муниципальная программа "Сохранение и развитие культуры Алагирского района Республики Северная Осетия-Алания (2015-2017гг)"</t>
  </si>
  <si>
    <t>01 0 0000</t>
  </si>
  <si>
    <t>02 0 0000</t>
  </si>
  <si>
    <t>03 0 0000</t>
  </si>
  <si>
    <t>03 1 0000</t>
  </si>
  <si>
    <t>03 2 0000</t>
  </si>
  <si>
    <t>04 0 0000</t>
  </si>
  <si>
    <t>05 0 0000</t>
  </si>
  <si>
    <t>06 0 0000</t>
  </si>
  <si>
    <t>Подпрограмма "Школьное питание"</t>
  </si>
  <si>
    <t>Подпрограмма "Поддержка семьи и детства"</t>
  </si>
  <si>
    <t>Муниципальная программа "Развитие образования в Алагирском районе на 2015-2017гг"</t>
  </si>
  <si>
    <t>07 0 0000</t>
  </si>
  <si>
    <t>Муниципальная программа "Развитие молодежной политики, физической культуры и спорта в Алагирском районе на 2015-2017гг"</t>
  </si>
  <si>
    <t>Муниципальная программа "Развитие земельно-имущественных отношений на территории Алагирского района на 2015-2017гг"</t>
  </si>
  <si>
    <t>08 0 0000</t>
  </si>
  <si>
    <t>09 0 0000</t>
  </si>
  <si>
    <t>11 0 0000</t>
  </si>
  <si>
    <t>11 1 0000</t>
  </si>
  <si>
    <t>11 2 0000</t>
  </si>
  <si>
    <t>11 3 0000</t>
  </si>
  <si>
    <t>13 0 0000</t>
  </si>
  <si>
    <t>Муниципальная программа "Профилактика правонарушений на территории Алагирского района на 2015-2017 гг"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</si>
  <si>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Алагирского района на 2015-2017 гг"</t>
  </si>
  <si>
    <t>Расходы на реализацию муниципальной программы "Профилактика правонарушений на территории Алагирского района на 2015-2017 гг"</t>
  </si>
  <si>
    <t>01 0 4003</t>
  </si>
  <si>
    <t>Оказание материальной помощи участникам ВОВ</t>
  </si>
  <si>
    <t>Помощь гражданам, оказавшимся в трудной жизненной ситуации</t>
  </si>
  <si>
    <t>01 0 4004</t>
  </si>
  <si>
    <t>Гранты начинающим предпринимателям на создание собственного бизнеса</t>
  </si>
  <si>
    <t>02 0 4005</t>
  </si>
  <si>
    <t>03 1 4006</t>
  </si>
  <si>
    <t>03 2 4007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</si>
  <si>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</si>
  <si>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</si>
  <si>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</si>
  <si>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</si>
  <si>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</si>
  <si>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</si>
  <si>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03 2 4008</t>
  </si>
  <si>
    <t>03 2 4009</t>
  </si>
  <si>
    <t>04 0 4010</t>
  </si>
  <si>
    <t>Муниципальная программа "Энергосбережение и повышение энергетической эффективности Алагирского района" на 2015-2017 годы</t>
  </si>
  <si>
    <t>Реализация мероприятий муниципальной программы "Энергосбережение и повышение энергетической эффективности Алагирского района" на 2015-2017 годы</t>
  </si>
  <si>
    <t>05 0 4011</t>
  </si>
  <si>
    <t>06 0 4012</t>
  </si>
  <si>
    <t>Муниципальная программа "Повышение безопасности дорожного движения на территории Алагирского района" на 2015-2017 годы</t>
  </si>
  <si>
    <t>07 0 4013</t>
  </si>
  <si>
    <t>08 0 4014</t>
  </si>
  <si>
    <t>Реализация мероприятий муниципальной программы "Повышение безопасности дорожного движения на территории Алагирского района" на 2015-2017 годы</t>
  </si>
  <si>
    <t>Реализация мероприятий муниципальной программы "Профилактика терроризма и экстремизма в Алагирском районе" на 2015-2017 годы</t>
  </si>
  <si>
    <t>09 0 4015</t>
  </si>
  <si>
    <t>10 0 4016</t>
  </si>
  <si>
    <t>11 4 0000</t>
  </si>
  <si>
    <t>11 5 0000</t>
  </si>
  <si>
    <t>11 1 2124</t>
  </si>
  <si>
    <t>11 1 4122</t>
  </si>
  <si>
    <t>11 2 2128</t>
  </si>
  <si>
    <t>11 2 4132</t>
  </si>
  <si>
    <t>11 3 4142</t>
  </si>
  <si>
    <t>11 4 4152</t>
  </si>
  <si>
    <t>Спортивно-массовые мероприятия</t>
  </si>
  <si>
    <t>Молодежная политика</t>
  </si>
  <si>
    <t>Футбольный клуб</t>
  </si>
  <si>
    <t>12 0 4017</t>
  </si>
  <si>
    <t>12 0 4018</t>
  </si>
  <si>
    <t>12 0 4019</t>
  </si>
  <si>
    <t>Муниципальная программа "Обеспечение жильем молодых семей на 2014-2018 гг."</t>
  </si>
  <si>
    <t>11 6 0000</t>
  </si>
  <si>
    <t>Подпрограмма "Оздоровительная кампания детей"</t>
  </si>
  <si>
    <t>13 0 4020</t>
  </si>
  <si>
    <t>14 0 0000</t>
  </si>
  <si>
    <t>Предоставление молодым семьям социальных выплат в установленном порядке</t>
  </si>
  <si>
    <t>11 1 4123</t>
  </si>
  <si>
    <t>Муниципальная программа "Пожарная безопасность на территории Алагирского района на 2015-2017 годы"</t>
  </si>
  <si>
    <t>Реализация  мероприятий муниципальной программы "Пожарная безопасность на территории Алагирского района на 2015-2017 годы"</t>
  </si>
  <si>
    <t>Подпрограмма "Развитие системы дошкольного образования"</t>
  </si>
  <si>
    <t>Софинансирование по соглашению</t>
  </si>
  <si>
    <t>Муниципальная программа "Доступная среда на 2014-2017гг"</t>
  </si>
  <si>
    <t>Подпрограмма "Безбарьерная среда для детей-инвалидов"</t>
  </si>
  <si>
    <t>Устройство остановочных павильонов</t>
  </si>
  <si>
    <t>Сооружение и обустройство пандусов</t>
  </si>
  <si>
    <t>17 0 0000</t>
  </si>
  <si>
    <t>18 0 0000</t>
  </si>
  <si>
    <t>Строительство и реконструкция водопроводных сетей</t>
  </si>
  <si>
    <t>14 0 4030</t>
  </si>
  <si>
    <t>15 0 4040</t>
  </si>
  <si>
    <t>17 0 4900</t>
  </si>
  <si>
    <t>17 0 4901</t>
  </si>
  <si>
    <t>18 1 0000</t>
  </si>
  <si>
    <t>18 2 4061</t>
  </si>
  <si>
    <t>99 2 0000</t>
  </si>
  <si>
    <t>16 0 4400</t>
  </si>
  <si>
    <t>16 1 4400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</si>
  <si>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2014-2017гг"</t>
  </si>
  <si>
    <t>Муниципальная программа "Развитие Единой дежурно-диспетчерской службы Алагирского района на 2015-2017гг"</t>
  </si>
  <si>
    <t>99 3 0000</t>
  </si>
  <si>
    <t>Муниципальная программа "Энергосбережение и повышение энергетической эффективности Алагирского района (2015-2017гг)"</t>
  </si>
  <si>
    <t>Реализация мероприятий муниципальной программы "Энергосбережение и повышение энергетической эффективности Алагирского района (2015-2017гг)</t>
  </si>
  <si>
    <t>Муниципальная программа "Модернизация жилищно-коммунального хозяйства Алагирского района на 2015-2017гг"</t>
  </si>
  <si>
    <t>19 0 4300</t>
  </si>
  <si>
    <t>19 0 4400</t>
  </si>
  <si>
    <t>19 0 4500</t>
  </si>
  <si>
    <t>99 5 0000</t>
  </si>
  <si>
    <t>Непрограммные расходы</t>
  </si>
  <si>
    <t>99 6 0000</t>
  </si>
  <si>
    <t>99 2 4270</t>
  </si>
  <si>
    <t>99 1 5118</t>
  </si>
  <si>
    <t xml:space="preserve"> 78 2 2274</t>
  </si>
  <si>
    <t>Муниципальная программа "Профилактика терроризма и экстремизма в Алагирском районе на 2015-2017 гг"</t>
  </si>
  <si>
    <t>Модернизация системы дошкольного образования (за счет средств районного бюджета)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</si>
  <si>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</si>
  <si>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</si>
  <si>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11 2 4142</t>
  </si>
  <si>
    <t>Подпрограмма "Реализация муниципальной программы "Развитие образования в Алагирском районе на 2015-2017гг"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</si>
  <si>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</si>
  <si>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Расходы на питание детей учреждений общего образования</t>
  </si>
  <si>
    <t>11 5 4162</t>
  </si>
  <si>
    <t>11 6 2165</t>
  </si>
  <si>
    <t>11 7 0000</t>
  </si>
  <si>
    <t>11 7 5065</t>
  </si>
  <si>
    <t>Реализация мероприятий муниципальной программы "Комплексные меры противодействия злоупотреблению наркотическими средствами и их незаконному обороту на территории Алагирского района на 2015-2017 гг"</t>
  </si>
  <si>
    <t>03 2 2200</t>
  </si>
  <si>
    <t>99 4 4520</t>
  </si>
  <si>
    <t>Обеспечение функционирования  редакции газеты "Заря"</t>
  </si>
  <si>
    <t>Прочие межбюджетные трансферты общего характера</t>
  </si>
  <si>
    <t>99 1 2275</t>
  </si>
  <si>
    <t>Дотации на выравнивание бюджетной обеспеченности поселений из регионального фонда финансовой поддержки</t>
  </si>
  <si>
    <t>Дотации на выравнивание бюджетной обеспеченности поселений из районного фонда финансовой поддержки</t>
  </si>
  <si>
    <t>Субсидии на осуществление расходных полномочий по снабжению населения топливом</t>
  </si>
  <si>
    <t>Муниципальная программа "Развитие образования в Алагирском районе на 2015-2017 гг."</t>
  </si>
  <si>
    <t>Муниципальная программа "Устойчивое развитие сельских территорий Алагирского района на 2014-2017 гг. и на период до 2020 года"</t>
  </si>
  <si>
    <t>Реализация мероприятий муниципальной программы ""Устойчивое развитие сельских территорий на 2014-2017 гг. Алагирского района и на период до 2020 года"</t>
  </si>
  <si>
    <t>Муниципальная программа "Развитие туризма в Алагирском районе на 2014-2018 гг."</t>
  </si>
  <si>
    <t>Муниципальная программа "Поддержка и развитие малого и  среднего предпринимательства в Алагирском районе на 2015-2017 гг."</t>
  </si>
  <si>
    <t>Реализация мероприятий муниципальной программы "Развитие туризма в Алагирском районе на 2014-2018 гг."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</si>
  <si>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</si>
  <si>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</si>
  <si>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99 5 4100</t>
  </si>
  <si>
    <t>99 6 4269</t>
  </si>
  <si>
    <t>850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</si>
  <si>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</si>
  <si>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</si>
  <si>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 xml:space="preserve">Ведомственная структура расходов бюджета муниципального образования Алагирский район на 2015 год                                                                         </t>
  </si>
  <si>
    <t>Ведомственная структура расходов бюджета муниципального образования Алагирский район                                                                                        на плановый период 2016 и 2017 годов</t>
  </si>
  <si>
    <t>Приложение 7</t>
  </si>
  <si>
    <t>Реализация мероприятий муниципальной программы "Устойчивое развитие сельских территорий на 2014-2017 гг. Алагирского района и на период до 2020 года"</t>
  </si>
  <si>
    <t>Муниципальная программа "Социальная поддержка граждан в 2015-2017 гг."</t>
  </si>
  <si>
    <t>Подпрограмма "Оснащение специальными приспособлениями и оборудованием объектов для доступа и пользования инвалидами и маломобильными группами населения"</t>
  </si>
  <si>
    <t>18 1 4060</t>
  </si>
  <si>
    <t>18 2 0000</t>
  </si>
  <si>
    <t>02 0 4080</t>
  </si>
  <si>
    <t>Распределение бюджетных ассигнований                                                                                                      на реализацию муниципальных программ на плановый период 2016 и 2017 годов</t>
  </si>
  <si>
    <t>Подпрограмма "Реализация муниципальной политики в сфере культуры на территории Алагирского района"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</si>
  <si>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</t>
  </si>
  <si>
    <t>Муниципальная программа "Доступная среда на 2014-2017 гг."</t>
  </si>
  <si>
    <t>Распределение бюджетных ассигнований                                                                                                      на реализацию муниципальных программ на 2015 год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</si>
  <si>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</t>
  </si>
  <si>
    <t xml:space="preserve">муницпального образования Алагирский район на 2015 год                                                                                                                          </t>
  </si>
  <si>
    <t xml:space="preserve">муницпального образования Алагирский район на плановый период 2016 и 2017 годов                                                                                                                           </t>
  </si>
  <si>
    <t>муниципального образования Алагирский район на 2015 год</t>
  </si>
  <si>
    <t>муниципального образования Алагирский район                                                                                             на плановый период 2016 и 2017 годов</t>
  </si>
  <si>
    <t>Распределение бюджетных ассигнований по разделам и подразделам, целевым статьям и видам расходов классификации расходов бюджетов бюджета муниципального образования Алагирский район на плановый период 2016 - 2017 годы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</si>
  <si>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Алагирский район на 2015 год                                                                                                                                                  и на плановый период 2016 и 2017 годов" </t>
  </si>
  <si>
    <t>в бюджет городского поселения</t>
  </si>
  <si>
    <t>в бюджеты сельских поселений</t>
  </si>
  <si>
    <t>НАЛОГИ НА ПРИБЫЛЬ, ДОХОДЫ</t>
  </si>
  <si>
    <t>Налог на доходы физических лиц (взимаемого на территориях городских поселений)</t>
  </si>
  <si>
    <t>Налог на доходы физических лиц (взимаемого на территориях сельских поселений)</t>
  </si>
  <si>
    <t>НАЛОГИ НА СОВОКУПНЫЙ ДОХОД</t>
  </si>
  <si>
    <t>Налог, взимаемый с налогоплательщиков, выбравших в качестве объекта налогообложения  доходы (взимаего на территориях сельских поселений)</t>
  </si>
  <si>
    <t>Налог, взимаемый с налогоплательщиков, выбравших в качестве объекта налогообложения  доходы (взимаего на территориях городских поселений)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</si>
  <si>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(взимаего на территориях сельских поселений)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</si>
  <si>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(взимаего на территориях городских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</si>
  <si>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</si>
  <si>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(взимаего на территориях городских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</si>
  <si>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</si>
  <si>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(взимаего на территориях городских поселений)</t>
  </si>
  <si>
    <t>Единый сельскохозяйственный налог (взимаего на межселенных территориях)</t>
  </si>
  <si>
    <t>Единый сельскохозяйственный налог (взимаего на территориях сельских поселений)</t>
  </si>
  <si>
    <t>Единый сельскохозяйственный налог (взимаего на территориях городских поселений)</t>
  </si>
  <si>
    <t>Единый сельскохозяйственный налог (за налоговые периоды, истекшие до 1 января 2011 года) (взимаего на территориях сельских поселений)</t>
  </si>
  <si>
    <t>Единый сельскохозяйственный налог (за налоговые периоды, истекшие до 1 января 2011 года) (взимаего на территориях городских поселений)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</si>
  <si>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</si>
  <si>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</si>
  <si>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</si>
  <si>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</si>
  <si>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</si>
  <si>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</si>
  <si>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</si>
  <si>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</si>
  <si>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</si>
  <si>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</si>
  <si>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</si>
  <si>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</si>
  <si>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</si>
  <si>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</si>
  <si>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</si>
  <si>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</si>
  <si>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</si>
  <si>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</si>
  <si>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</si>
  <si>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ЗАДОЛЖЕННОСТЬ И ПЕРЕРАСЧЕТЫ ПО ОТМЕНЕННЫМ НАЛОГАМ, СБОРАМ И ИНЫМ ОБЯЗАТЕЛЬНЫМ ПЛАТЕЖАМ</t>
  </si>
  <si>
    <t>1 09 04053 05 0000 110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</si>
  <si>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</si>
  <si>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</si>
  <si>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</si>
  <si>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</si>
  <si>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1 09 07013 05 0000 110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</si>
  <si>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</si>
  <si>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</si>
  <si>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</si>
  <si>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</si>
  <si>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1 11 05026 05 0000 120</t>
  </si>
  <si>
    <t>Доходы, получаемые в виде арендной платы за земельные участки,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</si>
  <si>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</si>
  <si>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</si>
  <si>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1 11 05026 13 0000 120</t>
  </si>
  <si>
    <t>Доходы, получаемые в виде арендной платы за земельные участки,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</si>
  <si>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</si>
  <si>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</si>
  <si>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</si>
  <si>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</si>
  <si>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</si>
  <si>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1 12 04051 05 0000 120</t>
  </si>
  <si>
    <t>Плата за использование лесов, расположенных на землях иных категорий, находящихся в собственности муниципальных районов, в части платы по договору купли-продажи лесных насаждений</t>
  </si>
  <si>
    <t>1 12 04052 05 0000 120</t>
  </si>
  <si>
    <t>Плата за использование лесов, расположенных на землях иных категорий, находящихся в собственности муниципальных районов, в части арендной платы</t>
  </si>
  <si>
    <t>1 12 04051 10 0000 120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</si>
  <si>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</si>
  <si>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1 12 04052 10 0000 120</t>
  </si>
  <si>
    <t>Плата за использование лесов, расположенных на землях иных категорий, находящихся в собственности сельских поселений, в части арендной платы</t>
  </si>
  <si>
    <t>1 12 04051 13 0000 120</t>
  </si>
  <si>
    <t>Плата за использование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</si>
  <si>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1 12 04052 13 0000 120</t>
  </si>
  <si>
    <t>Плата за использование лесов, расположенных на землях иных категорий, находящихся в собственности городских поселений, в части арендной платы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</si>
  <si>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</si>
  <si>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</si>
  <si>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</si>
  <si>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</si>
  <si>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</si>
  <si>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</si>
  <si>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</si>
  <si>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</si>
  <si>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</si>
  <si>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</si>
  <si>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</si>
  <si>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</si>
  <si>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</si>
  <si>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</si>
  <si>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1 14 07030 05 0000 410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</si>
  <si>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</si>
  <si>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</si>
  <si>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</si>
  <si>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</si>
  <si>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</si>
  <si>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</si>
  <si>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</si>
  <si>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</si>
  <si>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</si>
  <si>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</si>
  <si>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</si>
  <si>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</si>
  <si>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</si>
  <si>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Алагирский район на 2015 год  и на плановый период 2016 и 2017 годов" 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</si>
  <si>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</si>
  <si>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</si>
  <si>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</si>
  <si>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</si>
  <si>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</si>
  <si>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</si>
  <si>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 xml:space="preserve">Единый сельскохозяйственный налог </t>
  </si>
  <si>
    <t xml:space="preserve">Футбольный клуб </t>
  </si>
  <si>
    <t>Спортивно-оздоровительный комплекс</t>
  </si>
  <si>
    <t>12 0 4021</t>
  </si>
  <si>
    <t>19 0 4070</t>
  </si>
  <si>
    <t>0501</t>
  </si>
  <si>
    <t>Жилищное хозяйство</t>
  </si>
  <si>
    <t>19 0 4073</t>
  </si>
  <si>
    <t>Расходы на исполнение предписаний Арбитражного суда</t>
  </si>
  <si>
    <t>19 0 4600</t>
  </si>
  <si>
    <t>852</t>
  </si>
  <si>
    <t>Уплата прочих налогов, сборов и иных платежей</t>
  </si>
  <si>
    <t>Обеспечение софинансирования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районного бюджета</t>
  </si>
  <si>
    <t>Обеспечение мероприятий по капитальному ремонту многоквартирных домов за счет средств районного бюджета</t>
  </si>
  <si>
    <t>99 3 4580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</si>
  <si>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2015 год                                                                                                                                                                                                      и на плановый период 2016 и 2017 годов       </t>
  </si>
  <si>
    <t>476</t>
  </si>
  <si>
    <t>466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</si>
  <si>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                                    "О бюджете муниципального образования Алагирский район на 2015 год                                                                                                                                                                                                                           и на плановый период 2016 и 2017 годов" </t>
  </si>
  <si>
    <t xml:space="preserve">к решению Собрания представителей Алагирского района                                                                                                                                "О бюджете муниципального образования Алагирский район на 2015 год                                                                                                                                                  и на плановый период 2016 и 2017 годов" </t>
  </si>
  <si>
    <t xml:space="preserve">к решению Собрания представителей Алагирского района                                                                                             "О бюджете муниципального образования Алагирский район на 2015 год                                                                                                                                                  и на плановый период 2016 и 2017 годов" 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</si>
  <si>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пунктами 1 и 2 статьи 120, статьями 125, 126, 128, 129, 129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132, 133, 134, 135, 135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</si>
  <si>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1 18 05000 05 0000 180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</si>
  <si>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</si>
  <si>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Строительство и реконструкция водопроводных сетей, канализационных сетей, котельных муниципальных образований</t>
  </si>
  <si>
    <t>Налог на доходы физических лиц (взимаемого на межселенных территориях)</t>
  </si>
  <si>
    <t>540</t>
  </si>
  <si>
    <t>Обеспечение занятости населения</t>
  </si>
  <si>
    <t>Реализация дополнительных мероприятий, направленных на снижение напряженности на рынке труда муниципальных образований (за счет средств местного бюджета)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</si>
  <si>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</si>
  <si>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</si>
  <si>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Прочие дотации бюджетам муниципальных районов  (дотация на стимулирование муниципальных районов (городского округа) по улучшению качества управления муниципальными финансами)</t>
  </si>
  <si>
    <t>2 02 01999 05 0001 151</t>
  </si>
  <si>
    <t>2 02 02999 05 0068 151</t>
  </si>
  <si>
    <t>Прочие субсидии бюджетам муниципальных районов (обеспечение жильем молодых семей, в том числе софинансирование подпрограммы "Обеспечение жильем молодых семей" Федеральной целевой программы "Жилище" на 2011-2015 годы)</t>
  </si>
  <si>
    <t>Прочие субсидии бюджетам муниципальных районов (снабжение населения топливом)</t>
  </si>
  <si>
    <t>2 02 02999 05 0076 151</t>
  </si>
  <si>
    <t>2 02 02999 05 0077 151</t>
  </si>
  <si>
    <t>Прочие субсидии бюджетам муниципальных районов (повышение заработной платы отдельным категориям работников муниципальных учреждений)</t>
  </si>
  <si>
    <t>2 02 03024 05 0063 151</t>
  </si>
  <si>
    <t>2 02 03024 05 0067 151</t>
  </si>
  <si>
    <t>2 02 03024 05 0062 151</t>
  </si>
  <si>
    <t>2 02 03024 05 0066 151</t>
  </si>
  <si>
    <t>2 02 03024 05 0073 151</t>
  </si>
  <si>
    <t>2 02 03024 05 0074 151</t>
  </si>
  <si>
    <t>2 02 03024 05 0075 151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</si>
  <si>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</si>
  <si>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</si>
  <si>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Федерации(реализация мероприятий активной политики занятости)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</si>
  <si>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</si>
  <si>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</si>
  <si>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 (предоставлению дотаций бюджетам поселений на поощрение достижения наилучших показателей деятельности органов местного самоуправления)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</si>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</sst>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* #,##0.0_);_(* \(#,##0.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[$-FC19]d\ mmmm\ yyyy\ &quot;г.&quot;"/>
    <numFmt numFmtId="184" formatCode="_(* #,##0_);_(* \(#,##0\);_(* &quot;-&quot;??_);_(@_)"/>
    <numFmt numFmtId="185" formatCode="#,##0.000"/>
  </numFmts>
  <fonts count="7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vertAlign val="superscript"/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sz val="11"/>
      <color indexed="10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9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63" applyNumberFormat="1" applyFont="1" applyBorder="1" applyAlignment="1">
      <alignment horizontal="center" vertical="center" wrapText="1"/>
    </xf>
    <xf numFmtId="177" fontId="2" fillId="0" borderId="10" xfId="63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" fillId="0" borderId="10" xfId="63" applyNumberFormat="1" applyFont="1" applyBorder="1" applyAlignment="1">
      <alignment horizontal="center" vertical="center" wrapText="1"/>
    </xf>
    <xf numFmtId="177" fontId="1" fillId="0" borderId="10" xfId="63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177" fontId="2" fillId="0" borderId="10" xfId="63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55" applyFont="1" applyAlignment="1">
      <alignment horizont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left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12" fillId="0" borderId="10" xfId="55" applyFont="1" applyFill="1" applyBorder="1" applyAlignment="1">
      <alignment vertical="center" wrapText="1"/>
      <protection/>
    </xf>
    <xf numFmtId="49" fontId="12" fillId="0" borderId="10" xfId="55" applyNumberFormat="1" applyFont="1" applyFill="1" applyBorder="1" applyAlignment="1">
      <alignment horizontal="center" vertical="center"/>
      <protection/>
    </xf>
    <xf numFmtId="0" fontId="12" fillId="0" borderId="10" xfId="55" applyFont="1" applyBorder="1" applyAlignment="1">
      <alignment vertical="center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22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2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justify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182" fontId="1" fillId="0" borderId="0" xfId="0" applyNumberFormat="1" applyFont="1" applyAlignment="1">
      <alignment horizontal="right"/>
    </xf>
    <xf numFmtId="182" fontId="1" fillId="0" borderId="10" xfId="55" applyNumberFormat="1" applyFont="1" applyFill="1" applyBorder="1" applyAlignment="1">
      <alignment horizontal="center" vertical="center" wrapText="1"/>
      <protection/>
    </xf>
    <xf numFmtId="182" fontId="1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4" fillId="0" borderId="10" xfId="55" applyFont="1" applyBorder="1" applyAlignment="1">
      <alignment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182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" fillId="0" borderId="10" xfId="55" applyFont="1" applyFill="1" applyBorder="1" applyAlignment="1">
      <alignment vertical="center" wrapText="1"/>
      <protection/>
    </xf>
    <xf numFmtId="49" fontId="24" fillId="0" borderId="10" xfId="55" applyNumberFormat="1" applyFont="1" applyFill="1" applyBorder="1" applyAlignment="1">
      <alignment horizontal="center" vertical="center"/>
      <protection/>
    </xf>
    <xf numFmtId="182" fontId="24" fillId="0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2" fillId="0" borderId="14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1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" fillId="0" borderId="15" xfId="55" applyFont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center" vertical="center"/>
    </xf>
    <xf numFmtId="0" fontId="24" fillId="0" borderId="10" xfId="55" applyFont="1" applyFill="1" applyBorder="1" applyAlignment="1">
      <alignment vertical="center" wrapText="1"/>
      <protection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20" fillId="0" borderId="10" xfId="55" applyFont="1" applyFill="1" applyBorder="1" applyAlignment="1">
      <alignment horizontal="left" vertical="center" wrapText="1"/>
      <protection/>
    </xf>
    <xf numFmtId="182" fontId="1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vertical="center" wrapText="1"/>
      <protection/>
    </xf>
    <xf numFmtId="0" fontId="9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13" fillId="0" borderId="10" xfId="63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3" fillId="0" borderId="10" xfId="55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2" fillId="34" borderId="0" xfId="0" applyFont="1" applyFill="1" applyAlignment="1">
      <alignment horizontal="center" wrapText="1"/>
    </xf>
    <xf numFmtId="0" fontId="2" fillId="0" borderId="14" xfId="55" applyFont="1" applyBorder="1" applyAlignment="1">
      <alignment horizontal="center"/>
      <protection/>
    </xf>
    <xf numFmtId="0" fontId="6" fillId="34" borderId="0" xfId="0" applyFont="1" applyFill="1" applyAlignment="1">
      <alignment horizontal="center" wrapText="1"/>
    </xf>
    <xf numFmtId="182" fontId="1" fillId="0" borderId="0" xfId="0" applyNumberFormat="1" applyFont="1" applyAlignment="1">
      <alignment horizontal="right"/>
    </xf>
    <xf numFmtId="0" fontId="6" fillId="0" borderId="0" xfId="55" applyFont="1" applyAlignment="1">
      <alignment horizontal="center" vertical="center" wrapText="1"/>
      <protection/>
    </xf>
    <xf numFmtId="0" fontId="1" fillId="0" borderId="0" xfId="0" applyFont="1" applyFill="1" applyAlignment="1">
      <alignment horizontal="right" wrapText="1"/>
    </xf>
    <xf numFmtId="0" fontId="17" fillId="0" borderId="0" xfId="0" applyFont="1" applyFill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1" fillId="0" borderId="0" xfId="55" applyFont="1" applyAlignment="1">
      <alignment horizontal="right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3" fontId="2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8.7109375" style="118" customWidth="1"/>
    <col min="2" max="2" width="43.421875" style="118" customWidth="1"/>
    <col min="3" max="3" width="10.28125" style="0" customWidth="1"/>
    <col min="5" max="6" width="9.28125" style="0" customWidth="1"/>
  </cols>
  <sheetData>
    <row r="1" spans="1:6" ht="26.25" customHeight="1">
      <c r="A1" s="151"/>
      <c r="B1" s="151"/>
      <c r="C1" s="41"/>
      <c r="D1" s="219" t="s">
        <v>541</v>
      </c>
      <c r="E1" s="219"/>
      <c r="F1" s="219"/>
    </row>
    <row r="2" spans="1:6" ht="45" customHeight="1">
      <c r="A2" s="151"/>
      <c r="B2" s="220" t="s">
        <v>1063</v>
      </c>
      <c r="C2" s="220"/>
      <c r="D2" s="220"/>
      <c r="E2" s="220"/>
      <c r="F2" s="220"/>
    </row>
    <row r="3" spans="1:6" ht="12" customHeight="1">
      <c r="A3" s="151"/>
      <c r="B3" s="26"/>
      <c r="C3" s="26"/>
      <c r="D3" s="26"/>
      <c r="E3" s="26"/>
      <c r="F3" s="26"/>
    </row>
    <row r="4" spans="1:6" ht="38.25" customHeight="1">
      <c r="A4" s="221" t="s">
        <v>762</v>
      </c>
      <c r="B4" s="222"/>
      <c r="C4" s="222"/>
      <c r="D4" s="222"/>
      <c r="E4" s="222"/>
      <c r="F4" s="222"/>
    </row>
    <row r="5" spans="1:6" ht="12.75" customHeight="1">
      <c r="A5" s="224" t="s">
        <v>172</v>
      </c>
      <c r="B5" s="224" t="s">
        <v>92</v>
      </c>
      <c r="C5" s="223" t="s">
        <v>542</v>
      </c>
      <c r="D5" s="223"/>
      <c r="E5" s="223"/>
      <c r="F5" s="223"/>
    </row>
    <row r="6" spans="1:6" ht="12.75" customHeight="1">
      <c r="A6" s="224"/>
      <c r="B6" s="224"/>
      <c r="C6" s="224" t="s">
        <v>543</v>
      </c>
      <c r="D6" s="224" t="s">
        <v>544</v>
      </c>
      <c r="E6" s="224"/>
      <c r="F6" s="224"/>
    </row>
    <row r="7" spans="1:6" ht="48">
      <c r="A7" s="224"/>
      <c r="B7" s="224"/>
      <c r="C7" s="224"/>
      <c r="D7" s="165" t="s">
        <v>545</v>
      </c>
      <c r="E7" s="165" t="s">
        <v>936</v>
      </c>
      <c r="F7" s="165" t="s">
        <v>937</v>
      </c>
    </row>
    <row r="8" spans="1:6" ht="22.5" customHeight="1">
      <c r="A8" s="42" t="s">
        <v>452</v>
      </c>
      <c r="B8" s="43" t="s">
        <v>938</v>
      </c>
      <c r="C8" s="25"/>
      <c r="D8" s="25"/>
      <c r="E8" s="25"/>
      <c r="F8" s="25"/>
    </row>
    <row r="9" spans="1:6" ht="30.75" customHeight="1">
      <c r="A9" s="47" t="s">
        <v>449</v>
      </c>
      <c r="B9" s="30" t="s">
        <v>1068</v>
      </c>
      <c r="C9" s="4">
        <v>48</v>
      </c>
      <c r="D9" s="4">
        <v>48</v>
      </c>
      <c r="E9" s="25"/>
      <c r="F9" s="25"/>
    </row>
    <row r="10" spans="1:6" ht="24.75" customHeight="1">
      <c r="A10" s="47" t="s">
        <v>449</v>
      </c>
      <c r="B10" s="30" t="s">
        <v>939</v>
      </c>
      <c r="C10" s="4">
        <v>48</v>
      </c>
      <c r="D10" s="44">
        <v>38</v>
      </c>
      <c r="E10" s="44">
        <v>10</v>
      </c>
      <c r="F10" s="44"/>
    </row>
    <row r="11" spans="1:6" ht="31.5" customHeight="1">
      <c r="A11" s="47" t="s">
        <v>449</v>
      </c>
      <c r="B11" s="30" t="s">
        <v>940</v>
      </c>
      <c r="C11" s="4">
        <v>48</v>
      </c>
      <c r="D11" s="44">
        <v>46</v>
      </c>
      <c r="E11" s="44"/>
      <c r="F11" s="44">
        <v>2</v>
      </c>
    </row>
    <row r="12" spans="1:6" ht="27" customHeight="1">
      <c r="A12" s="42" t="s">
        <v>124</v>
      </c>
      <c r="B12" s="43" t="s">
        <v>941</v>
      </c>
      <c r="C12" s="2"/>
      <c r="D12" s="45"/>
      <c r="E12" s="45"/>
      <c r="F12" s="45"/>
    </row>
    <row r="13" spans="1:6" ht="41.25" customHeight="1">
      <c r="A13" s="46" t="s">
        <v>546</v>
      </c>
      <c r="B13" s="30" t="s">
        <v>572</v>
      </c>
      <c r="C13" s="4"/>
      <c r="D13" s="44"/>
      <c r="E13" s="44"/>
      <c r="F13" s="44"/>
    </row>
    <row r="14" spans="1:6" ht="41.25" customHeight="1">
      <c r="A14" s="54" t="s">
        <v>492</v>
      </c>
      <c r="B14" s="30" t="s">
        <v>635</v>
      </c>
      <c r="C14" s="4"/>
      <c r="D14" s="44"/>
      <c r="E14" s="44"/>
      <c r="F14" s="44"/>
    </row>
    <row r="15" spans="1:6" ht="47.25" customHeight="1">
      <c r="A15" s="54" t="s">
        <v>550</v>
      </c>
      <c r="B15" s="30" t="s">
        <v>942</v>
      </c>
      <c r="C15" s="4">
        <v>90</v>
      </c>
      <c r="D15" s="44">
        <v>70</v>
      </c>
      <c r="E15" s="44" t="s">
        <v>573</v>
      </c>
      <c r="F15" s="44">
        <v>20</v>
      </c>
    </row>
    <row r="16" spans="1:6" ht="50.25" customHeight="1">
      <c r="A16" s="54" t="s">
        <v>550</v>
      </c>
      <c r="B16" s="30" t="s">
        <v>943</v>
      </c>
      <c r="C16" s="4">
        <v>90</v>
      </c>
      <c r="D16" s="44">
        <v>70</v>
      </c>
      <c r="E16" s="44">
        <v>20</v>
      </c>
      <c r="F16" s="44" t="s">
        <v>573</v>
      </c>
    </row>
    <row r="17" spans="1:6" ht="57" customHeight="1">
      <c r="A17" s="54" t="s">
        <v>636</v>
      </c>
      <c r="B17" s="30" t="s">
        <v>944</v>
      </c>
      <c r="C17" s="4">
        <v>90</v>
      </c>
      <c r="D17" s="44">
        <v>70</v>
      </c>
      <c r="E17" s="44" t="s">
        <v>573</v>
      </c>
      <c r="F17" s="44">
        <v>20</v>
      </c>
    </row>
    <row r="18" spans="1:6" ht="40.5" customHeight="1">
      <c r="A18" s="54" t="s">
        <v>636</v>
      </c>
      <c r="B18" s="30" t="s">
        <v>945</v>
      </c>
      <c r="C18" s="4">
        <v>90</v>
      </c>
      <c r="D18" s="44">
        <v>70</v>
      </c>
      <c r="E18" s="44">
        <v>20</v>
      </c>
      <c r="F18" s="44" t="s">
        <v>573</v>
      </c>
    </row>
    <row r="19" spans="1:6" ht="41.25" customHeight="1">
      <c r="A19" s="54" t="s">
        <v>493</v>
      </c>
      <c r="B19" s="30" t="s">
        <v>250</v>
      </c>
      <c r="C19" s="4"/>
      <c r="D19" s="44"/>
      <c r="E19" s="44"/>
      <c r="F19" s="44"/>
    </row>
    <row r="20" spans="1:6" ht="59.25" customHeight="1">
      <c r="A20" s="54" t="s">
        <v>551</v>
      </c>
      <c r="B20" s="30" t="s">
        <v>946</v>
      </c>
      <c r="C20" s="4">
        <v>90</v>
      </c>
      <c r="D20" s="44">
        <v>70</v>
      </c>
      <c r="E20" s="44" t="s">
        <v>573</v>
      </c>
      <c r="F20" s="44">
        <v>20</v>
      </c>
    </row>
    <row r="21" spans="1:6" ht="39" customHeight="1">
      <c r="A21" s="54" t="s">
        <v>551</v>
      </c>
      <c r="B21" s="30" t="s">
        <v>947</v>
      </c>
      <c r="C21" s="4">
        <v>90</v>
      </c>
      <c r="D21" s="44">
        <v>70</v>
      </c>
      <c r="E21" s="44">
        <v>20</v>
      </c>
      <c r="F21" s="44" t="s">
        <v>573</v>
      </c>
    </row>
    <row r="22" spans="1:6" ht="66.75" customHeight="1">
      <c r="A22" s="54" t="s">
        <v>27</v>
      </c>
      <c r="B22" s="30" t="s">
        <v>948</v>
      </c>
      <c r="C22" s="4">
        <v>90</v>
      </c>
      <c r="D22" s="44">
        <v>70</v>
      </c>
      <c r="E22" s="44" t="s">
        <v>573</v>
      </c>
      <c r="F22" s="44">
        <v>20</v>
      </c>
    </row>
    <row r="23" spans="1:6" ht="63.75" customHeight="1">
      <c r="A23" s="54" t="s">
        <v>27</v>
      </c>
      <c r="B23" s="30" t="s">
        <v>949</v>
      </c>
      <c r="C23" s="4">
        <v>90</v>
      </c>
      <c r="D23" s="44">
        <v>70</v>
      </c>
      <c r="E23" s="44">
        <v>20</v>
      </c>
      <c r="F23" s="44" t="s">
        <v>573</v>
      </c>
    </row>
    <row r="24" spans="1:6" ht="33" customHeight="1">
      <c r="A24" s="47" t="s">
        <v>96</v>
      </c>
      <c r="B24" s="30" t="s">
        <v>352</v>
      </c>
      <c r="C24" s="4"/>
      <c r="D24" s="44"/>
      <c r="E24" s="44"/>
      <c r="F24" s="44"/>
    </row>
    <row r="25" spans="1:6" ht="39.75" customHeight="1">
      <c r="A25" s="54" t="s">
        <v>552</v>
      </c>
      <c r="B25" s="30" t="s">
        <v>352</v>
      </c>
      <c r="C25" s="4">
        <v>100</v>
      </c>
      <c r="D25" s="44">
        <v>100</v>
      </c>
      <c r="E25" s="44" t="s">
        <v>573</v>
      </c>
      <c r="F25" s="44" t="s">
        <v>573</v>
      </c>
    </row>
    <row r="26" spans="1:6" ht="38.25" customHeight="1">
      <c r="A26" s="54" t="s">
        <v>29</v>
      </c>
      <c r="B26" s="30" t="s">
        <v>608</v>
      </c>
      <c r="C26" s="4">
        <v>90</v>
      </c>
      <c r="D26" s="44">
        <v>90</v>
      </c>
      <c r="E26" s="44" t="s">
        <v>573</v>
      </c>
      <c r="F26" s="44" t="s">
        <v>573</v>
      </c>
    </row>
    <row r="27" spans="1:6" ht="29.25" customHeight="1">
      <c r="A27" s="47" t="s">
        <v>574</v>
      </c>
      <c r="B27" s="30" t="s">
        <v>49</v>
      </c>
      <c r="C27" s="4"/>
      <c r="D27" s="44"/>
      <c r="E27" s="44"/>
      <c r="F27" s="44"/>
    </row>
    <row r="28" spans="1:6" ht="29.25" customHeight="1">
      <c r="A28" s="54" t="s">
        <v>553</v>
      </c>
      <c r="B28" s="30" t="s">
        <v>950</v>
      </c>
      <c r="C28" s="4">
        <v>100</v>
      </c>
      <c r="D28" s="44">
        <v>100</v>
      </c>
      <c r="E28" s="44" t="s">
        <v>573</v>
      </c>
      <c r="F28" s="44" t="s">
        <v>573</v>
      </c>
    </row>
    <row r="29" spans="1:6" ht="28.5" customHeight="1">
      <c r="A29" s="54" t="s">
        <v>553</v>
      </c>
      <c r="B29" s="30" t="s">
        <v>951</v>
      </c>
      <c r="C29" s="4">
        <v>100</v>
      </c>
      <c r="D29" s="44">
        <v>70</v>
      </c>
      <c r="E29" s="44" t="s">
        <v>573</v>
      </c>
      <c r="F29" s="44">
        <v>30</v>
      </c>
    </row>
    <row r="30" spans="1:6" ht="35.25" customHeight="1">
      <c r="A30" s="54" t="s">
        <v>553</v>
      </c>
      <c r="B30" s="30" t="s">
        <v>952</v>
      </c>
      <c r="C30" s="4">
        <v>100</v>
      </c>
      <c r="D30" s="44">
        <v>50</v>
      </c>
      <c r="E30" s="44">
        <v>50</v>
      </c>
      <c r="F30" s="44" t="s">
        <v>573</v>
      </c>
    </row>
    <row r="31" spans="1:6" ht="46.5" customHeight="1">
      <c r="A31" s="54" t="s">
        <v>609</v>
      </c>
      <c r="B31" s="30" t="s">
        <v>953</v>
      </c>
      <c r="C31" s="4">
        <v>60</v>
      </c>
      <c r="D31" s="44">
        <v>30</v>
      </c>
      <c r="E31" s="44" t="s">
        <v>573</v>
      </c>
      <c r="F31" s="44">
        <v>30</v>
      </c>
    </row>
    <row r="32" spans="1:6" ht="39" customHeight="1">
      <c r="A32" s="54" t="s">
        <v>609</v>
      </c>
      <c r="B32" s="30" t="s">
        <v>954</v>
      </c>
      <c r="C32" s="4">
        <v>60</v>
      </c>
      <c r="D32" s="44">
        <v>30</v>
      </c>
      <c r="E32" s="44">
        <v>30</v>
      </c>
      <c r="F32" s="44" t="s">
        <v>573</v>
      </c>
    </row>
    <row r="33" spans="1:6" ht="39" customHeight="1">
      <c r="A33" s="109" t="s">
        <v>610</v>
      </c>
      <c r="B33" s="152" t="s">
        <v>611</v>
      </c>
      <c r="C33" s="4"/>
      <c r="D33" s="44"/>
      <c r="E33" s="44"/>
      <c r="F33" s="44"/>
    </row>
    <row r="34" spans="1:6" ht="39" customHeight="1">
      <c r="A34" s="109" t="s">
        <v>612</v>
      </c>
      <c r="B34" s="152" t="s">
        <v>613</v>
      </c>
      <c r="C34" s="4">
        <v>100</v>
      </c>
      <c r="D34" s="44">
        <v>100</v>
      </c>
      <c r="E34" s="44" t="s">
        <v>573</v>
      </c>
      <c r="F34" s="44" t="s">
        <v>573</v>
      </c>
    </row>
    <row r="35" spans="1:6" ht="24.75" customHeight="1">
      <c r="A35" s="42" t="s">
        <v>575</v>
      </c>
      <c r="B35" s="43" t="s">
        <v>955</v>
      </c>
      <c r="C35" s="2"/>
      <c r="D35" s="44"/>
      <c r="E35" s="44"/>
      <c r="F35" s="44"/>
    </row>
    <row r="36" spans="1:6" ht="52.5" customHeight="1">
      <c r="A36" s="47" t="s">
        <v>576</v>
      </c>
      <c r="B36" s="30" t="s">
        <v>577</v>
      </c>
      <c r="C36" s="4">
        <v>100</v>
      </c>
      <c r="D36" s="44">
        <v>100</v>
      </c>
      <c r="E36" s="44" t="s">
        <v>573</v>
      </c>
      <c r="F36" s="44" t="s">
        <v>573</v>
      </c>
    </row>
    <row r="37" spans="1:6" ht="43.5" customHeight="1">
      <c r="A37" s="47" t="s">
        <v>578</v>
      </c>
      <c r="B37" s="30" t="s">
        <v>956</v>
      </c>
      <c r="C37" s="4">
        <v>100</v>
      </c>
      <c r="D37" s="44" t="s">
        <v>573</v>
      </c>
      <c r="E37" s="44" t="s">
        <v>573</v>
      </c>
      <c r="F37" s="44">
        <v>100</v>
      </c>
    </row>
    <row r="38" spans="1:6" ht="46.5" customHeight="1">
      <c r="A38" s="47" t="s">
        <v>739</v>
      </c>
      <c r="B38" s="30" t="s">
        <v>957</v>
      </c>
      <c r="C38" s="4">
        <v>100</v>
      </c>
      <c r="D38" s="44" t="s">
        <v>573</v>
      </c>
      <c r="E38" s="44">
        <v>100</v>
      </c>
      <c r="F38" s="44" t="s">
        <v>573</v>
      </c>
    </row>
    <row r="39" spans="1:6" ht="29.25" customHeight="1">
      <c r="A39" s="19" t="s">
        <v>160</v>
      </c>
      <c r="B39" s="161" t="s">
        <v>161</v>
      </c>
      <c r="C39" s="4">
        <v>30</v>
      </c>
      <c r="D39" s="44">
        <v>30</v>
      </c>
      <c r="E39" s="44" t="s">
        <v>573</v>
      </c>
      <c r="F39" s="44" t="s">
        <v>573</v>
      </c>
    </row>
    <row r="40" spans="1:6" ht="29.25" customHeight="1">
      <c r="A40" s="160" t="s">
        <v>162</v>
      </c>
      <c r="B40" s="113" t="s">
        <v>163</v>
      </c>
      <c r="C40" s="4">
        <v>30</v>
      </c>
      <c r="D40" s="44">
        <v>30</v>
      </c>
      <c r="E40" s="44" t="s">
        <v>573</v>
      </c>
      <c r="F40" s="44" t="s">
        <v>573</v>
      </c>
    </row>
    <row r="41" spans="1:6" ht="33" customHeight="1">
      <c r="A41" s="160" t="s">
        <v>164</v>
      </c>
      <c r="B41" s="113" t="s">
        <v>165</v>
      </c>
      <c r="C41" s="4">
        <v>30</v>
      </c>
      <c r="D41" s="44">
        <v>30</v>
      </c>
      <c r="E41" s="44" t="s">
        <v>573</v>
      </c>
      <c r="F41" s="44" t="s">
        <v>573</v>
      </c>
    </row>
    <row r="42" spans="1:6" ht="44.25" customHeight="1">
      <c r="A42" s="203" t="s">
        <v>958</v>
      </c>
      <c r="B42" s="204" t="s">
        <v>959</v>
      </c>
      <c r="C42" s="4">
        <v>100</v>
      </c>
      <c r="D42" s="44">
        <v>100</v>
      </c>
      <c r="E42" s="44" t="s">
        <v>573</v>
      </c>
      <c r="F42" s="44" t="s">
        <v>573</v>
      </c>
    </row>
    <row r="43" spans="1:6" ht="41.25" customHeight="1">
      <c r="A43" s="54" t="s">
        <v>960</v>
      </c>
      <c r="B43" s="30" t="s">
        <v>961</v>
      </c>
      <c r="C43" s="4">
        <v>100</v>
      </c>
      <c r="D43" s="44" t="s">
        <v>573</v>
      </c>
      <c r="E43" s="44" t="s">
        <v>573</v>
      </c>
      <c r="F43" s="44">
        <v>100</v>
      </c>
    </row>
    <row r="44" spans="1:6" ht="45.75" customHeight="1">
      <c r="A44" s="54" t="s">
        <v>962</v>
      </c>
      <c r="B44" s="30" t="s">
        <v>963</v>
      </c>
      <c r="C44" s="4">
        <v>100</v>
      </c>
      <c r="D44" s="44" t="s">
        <v>573</v>
      </c>
      <c r="E44" s="44">
        <v>100</v>
      </c>
      <c r="F44" s="44" t="s">
        <v>573</v>
      </c>
    </row>
    <row r="45" spans="1:6" ht="39" customHeight="1">
      <c r="A45" s="54" t="s">
        <v>964</v>
      </c>
      <c r="B45" s="30" t="s">
        <v>965</v>
      </c>
      <c r="C45" s="4">
        <v>100</v>
      </c>
      <c r="D45" s="44">
        <v>100</v>
      </c>
      <c r="E45" s="44" t="s">
        <v>573</v>
      </c>
      <c r="F45" s="44" t="s">
        <v>573</v>
      </c>
    </row>
    <row r="46" spans="1:6" ht="49.5" customHeight="1">
      <c r="A46" s="54" t="s">
        <v>966</v>
      </c>
      <c r="B46" s="30" t="s">
        <v>967</v>
      </c>
      <c r="C46" s="4">
        <v>100</v>
      </c>
      <c r="D46" s="44" t="s">
        <v>573</v>
      </c>
      <c r="E46" s="44" t="s">
        <v>573</v>
      </c>
      <c r="F46" s="44">
        <v>100</v>
      </c>
    </row>
    <row r="47" spans="1:6" ht="46.5" customHeight="1">
      <c r="A47" s="54" t="s">
        <v>968</v>
      </c>
      <c r="B47" s="30" t="s">
        <v>969</v>
      </c>
      <c r="C47" s="4">
        <v>100</v>
      </c>
      <c r="D47" s="44" t="s">
        <v>573</v>
      </c>
      <c r="E47" s="44">
        <v>100</v>
      </c>
      <c r="F47" s="44" t="s">
        <v>573</v>
      </c>
    </row>
    <row r="48" spans="1:6" ht="26.25" customHeight="1">
      <c r="A48" s="50" t="s">
        <v>125</v>
      </c>
      <c r="B48" s="43" t="s">
        <v>970</v>
      </c>
      <c r="C48" s="2"/>
      <c r="D48" s="48"/>
      <c r="E48" s="48"/>
      <c r="F48" s="48"/>
    </row>
    <row r="49" spans="1:6" ht="46.5" customHeight="1">
      <c r="A49" s="46" t="s">
        <v>451</v>
      </c>
      <c r="B49" s="30" t="s">
        <v>166</v>
      </c>
      <c r="C49" s="4">
        <v>100</v>
      </c>
      <c r="D49" s="44">
        <v>100</v>
      </c>
      <c r="E49" s="44" t="s">
        <v>573</v>
      </c>
      <c r="F49" s="44" t="s">
        <v>573</v>
      </c>
    </row>
    <row r="50" spans="1:6" ht="66" customHeight="1">
      <c r="A50" s="46" t="s">
        <v>408</v>
      </c>
      <c r="B50" s="153" t="s">
        <v>971</v>
      </c>
      <c r="C50" s="4">
        <v>100</v>
      </c>
      <c r="D50" s="44">
        <v>100</v>
      </c>
      <c r="E50" s="44" t="s">
        <v>573</v>
      </c>
      <c r="F50" s="44" t="s">
        <v>573</v>
      </c>
    </row>
    <row r="51" spans="1:6" ht="62.25" customHeight="1">
      <c r="A51" s="46" t="s">
        <v>408</v>
      </c>
      <c r="B51" s="153" t="s">
        <v>971</v>
      </c>
      <c r="C51" s="4">
        <v>100</v>
      </c>
      <c r="D51" s="44" t="s">
        <v>573</v>
      </c>
      <c r="E51" s="44">
        <v>100</v>
      </c>
      <c r="F51" s="44" t="s">
        <v>573</v>
      </c>
    </row>
    <row r="52" spans="1:6" ht="66.75" customHeight="1">
      <c r="A52" s="46" t="s">
        <v>408</v>
      </c>
      <c r="B52" s="153" t="s">
        <v>971</v>
      </c>
      <c r="C52" s="4">
        <v>100</v>
      </c>
      <c r="D52" s="44" t="s">
        <v>573</v>
      </c>
      <c r="E52" s="44" t="s">
        <v>573</v>
      </c>
      <c r="F52" s="44">
        <v>100</v>
      </c>
    </row>
    <row r="53" spans="1:6" ht="69" customHeight="1">
      <c r="A53" s="54" t="s">
        <v>972</v>
      </c>
      <c r="B53" s="30" t="s">
        <v>973</v>
      </c>
      <c r="C53" s="4">
        <v>50</v>
      </c>
      <c r="D53" s="44">
        <v>50</v>
      </c>
      <c r="E53" s="44" t="s">
        <v>573</v>
      </c>
      <c r="F53" s="44" t="s">
        <v>573</v>
      </c>
    </row>
    <row r="54" spans="1:6" ht="30.75" customHeight="1">
      <c r="A54" s="46" t="s">
        <v>461</v>
      </c>
      <c r="B54" s="30" t="s">
        <v>460</v>
      </c>
      <c r="C54" s="4">
        <v>100</v>
      </c>
      <c r="D54" s="44">
        <v>100</v>
      </c>
      <c r="E54" s="49" t="s">
        <v>573</v>
      </c>
      <c r="F54" s="49" t="s">
        <v>573</v>
      </c>
    </row>
    <row r="55" spans="1:6" ht="85.5" customHeight="1">
      <c r="A55" s="46" t="s">
        <v>404</v>
      </c>
      <c r="B55" s="30" t="s">
        <v>32</v>
      </c>
      <c r="C55" s="4">
        <v>100</v>
      </c>
      <c r="D55" s="44">
        <v>100</v>
      </c>
      <c r="E55" s="49" t="s">
        <v>573</v>
      </c>
      <c r="F55" s="49" t="s">
        <v>573</v>
      </c>
    </row>
    <row r="56" spans="1:6" ht="78.75" customHeight="1">
      <c r="A56" s="46" t="s">
        <v>563</v>
      </c>
      <c r="B56" s="30" t="s">
        <v>564</v>
      </c>
      <c r="C56" s="4">
        <v>100</v>
      </c>
      <c r="D56" s="44" t="s">
        <v>573</v>
      </c>
      <c r="E56" s="44">
        <v>100</v>
      </c>
      <c r="F56" s="44" t="s">
        <v>573</v>
      </c>
    </row>
    <row r="57" spans="1:6" ht="85.5" customHeight="1">
      <c r="A57" s="46" t="s">
        <v>563</v>
      </c>
      <c r="B57" s="30" t="s">
        <v>564</v>
      </c>
      <c r="C57" s="4">
        <v>100</v>
      </c>
      <c r="D57" s="44" t="s">
        <v>573</v>
      </c>
      <c r="E57" s="44" t="s">
        <v>573</v>
      </c>
      <c r="F57" s="44">
        <v>100</v>
      </c>
    </row>
    <row r="58" spans="1:6" ht="49.5" customHeight="1">
      <c r="A58" s="50" t="s">
        <v>533</v>
      </c>
      <c r="B58" s="43" t="s">
        <v>974</v>
      </c>
      <c r="C58" s="51"/>
      <c r="D58" s="52"/>
      <c r="E58" s="52"/>
      <c r="F58" s="52"/>
    </row>
    <row r="59" spans="1:6" ht="44.25" customHeight="1">
      <c r="A59" s="46" t="s">
        <v>565</v>
      </c>
      <c r="B59" s="30" t="s">
        <v>566</v>
      </c>
      <c r="C59" s="4">
        <v>100</v>
      </c>
      <c r="D59" s="44">
        <v>100</v>
      </c>
      <c r="E59" s="44" t="s">
        <v>573</v>
      </c>
      <c r="F59" s="44" t="s">
        <v>573</v>
      </c>
    </row>
    <row r="60" spans="1:6" ht="36.75" customHeight="1">
      <c r="A60" s="46" t="s">
        <v>567</v>
      </c>
      <c r="B60" s="30" t="s">
        <v>568</v>
      </c>
      <c r="C60" s="4">
        <v>100</v>
      </c>
      <c r="D60" s="44">
        <v>100</v>
      </c>
      <c r="E60" s="44" t="s">
        <v>573</v>
      </c>
      <c r="F60" s="44" t="s">
        <v>573</v>
      </c>
    </row>
    <row r="61" spans="1:6" ht="39.75" customHeight="1">
      <c r="A61" s="46" t="s">
        <v>975</v>
      </c>
      <c r="B61" s="30" t="s">
        <v>582</v>
      </c>
      <c r="C61" s="4">
        <v>100</v>
      </c>
      <c r="D61" s="44">
        <v>100</v>
      </c>
      <c r="E61" s="44" t="s">
        <v>573</v>
      </c>
      <c r="F61" s="44" t="s">
        <v>573</v>
      </c>
    </row>
    <row r="62" spans="1:6" ht="44.25" customHeight="1">
      <c r="A62" s="46" t="s">
        <v>976</v>
      </c>
      <c r="B62" s="30" t="s">
        <v>977</v>
      </c>
      <c r="C62" s="4">
        <v>100</v>
      </c>
      <c r="D62" s="44" t="s">
        <v>573</v>
      </c>
      <c r="E62" s="44" t="s">
        <v>573</v>
      </c>
      <c r="F62" s="44">
        <v>100</v>
      </c>
    </row>
    <row r="63" spans="1:6" ht="45.75" customHeight="1">
      <c r="A63" s="46" t="s">
        <v>978</v>
      </c>
      <c r="B63" s="30" t="s">
        <v>979</v>
      </c>
      <c r="C63" s="4">
        <v>100</v>
      </c>
      <c r="D63" s="44" t="s">
        <v>573</v>
      </c>
      <c r="E63" s="44">
        <v>100</v>
      </c>
      <c r="F63" s="44" t="s">
        <v>573</v>
      </c>
    </row>
    <row r="64" spans="1:6" ht="33" customHeight="1">
      <c r="A64" s="46" t="s">
        <v>980</v>
      </c>
      <c r="B64" s="30" t="s">
        <v>73</v>
      </c>
      <c r="C64" s="4">
        <v>100</v>
      </c>
      <c r="D64" s="44">
        <v>100</v>
      </c>
      <c r="E64" s="44" t="s">
        <v>573</v>
      </c>
      <c r="F64" s="44" t="s">
        <v>573</v>
      </c>
    </row>
    <row r="65" spans="1:6" ht="69" customHeight="1">
      <c r="A65" s="54" t="s">
        <v>423</v>
      </c>
      <c r="B65" s="30" t="s">
        <v>426</v>
      </c>
      <c r="C65" s="4">
        <v>100</v>
      </c>
      <c r="D65" s="44">
        <v>100</v>
      </c>
      <c r="E65" s="44" t="s">
        <v>573</v>
      </c>
      <c r="F65" s="44" t="s">
        <v>573</v>
      </c>
    </row>
    <row r="66" spans="1:6" ht="40.5" customHeight="1">
      <c r="A66" s="54" t="s">
        <v>427</v>
      </c>
      <c r="B66" s="30" t="s">
        <v>75</v>
      </c>
      <c r="C66" s="4">
        <v>100</v>
      </c>
      <c r="D66" s="44">
        <v>100</v>
      </c>
      <c r="E66" s="44" t="s">
        <v>573</v>
      </c>
      <c r="F66" s="44" t="s">
        <v>573</v>
      </c>
    </row>
    <row r="67" spans="1:6" ht="38.25" customHeight="1">
      <c r="A67" s="54" t="s">
        <v>428</v>
      </c>
      <c r="B67" s="30" t="s">
        <v>405</v>
      </c>
      <c r="C67" s="4">
        <v>100</v>
      </c>
      <c r="D67" s="44">
        <v>100</v>
      </c>
      <c r="E67" s="44" t="s">
        <v>573</v>
      </c>
      <c r="F67" s="44" t="s">
        <v>573</v>
      </c>
    </row>
    <row r="68" spans="1:6" ht="72" customHeight="1">
      <c r="A68" s="50" t="s">
        <v>129</v>
      </c>
      <c r="B68" s="53" t="s">
        <v>595</v>
      </c>
      <c r="C68" s="4"/>
      <c r="D68" s="44"/>
      <c r="E68" s="44"/>
      <c r="F68" s="44"/>
    </row>
    <row r="69" spans="1:6" ht="68.25" customHeight="1">
      <c r="A69" s="46" t="s">
        <v>440</v>
      </c>
      <c r="B69" s="30" t="s">
        <v>441</v>
      </c>
      <c r="C69" s="4">
        <v>100</v>
      </c>
      <c r="D69" s="44">
        <v>100</v>
      </c>
      <c r="E69" s="44" t="s">
        <v>573</v>
      </c>
      <c r="F69" s="44" t="s">
        <v>573</v>
      </c>
    </row>
    <row r="70" spans="1:6" ht="86.25" customHeight="1">
      <c r="A70" s="46" t="s">
        <v>348</v>
      </c>
      <c r="B70" s="153" t="s">
        <v>77</v>
      </c>
      <c r="C70" s="7">
        <v>100</v>
      </c>
      <c r="D70" s="7">
        <v>100</v>
      </c>
      <c r="E70" s="7" t="s">
        <v>573</v>
      </c>
      <c r="F70" s="7" t="s">
        <v>573</v>
      </c>
    </row>
    <row r="71" spans="1:6" ht="72" customHeight="1">
      <c r="A71" s="46" t="s">
        <v>347</v>
      </c>
      <c r="B71" s="153" t="s">
        <v>981</v>
      </c>
      <c r="C71" s="7">
        <v>100</v>
      </c>
      <c r="D71" s="7">
        <v>100</v>
      </c>
      <c r="E71" s="7" t="s">
        <v>573</v>
      </c>
      <c r="F71" s="7" t="s">
        <v>573</v>
      </c>
    </row>
    <row r="72" spans="1:6" ht="81.75" customHeight="1">
      <c r="A72" s="46" t="s">
        <v>740</v>
      </c>
      <c r="B72" s="153" t="s">
        <v>982</v>
      </c>
      <c r="C72" s="7">
        <v>100</v>
      </c>
      <c r="D72" s="7">
        <v>50</v>
      </c>
      <c r="E72" s="7">
        <v>50</v>
      </c>
      <c r="F72" s="7" t="s">
        <v>573</v>
      </c>
    </row>
    <row r="73" spans="1:6" ht="81.75" customHeight="1">
      <c r="A73" s="46" t="s">
        <v>66</v>
      </c>
      <c r="B73" s="153" t="s">
        <v>81</v>
      </c>
      <c r="C73" s="7">
        <v>100</v>
      </c>
      <c r="D73" s="7">
        <v>100</v>
      </c>
      <c r="E73" s="7" t="s">
        <v>573</v>
      </c>
      <c r="F73" s="7" t="s">
        <v>573</v>
      </c>
    </row>
    <row r="74" spans="1:6" ht="75.75" customHeight="1">
      <c r="A74" s="46" t="s">
        <v>497</v>
      </c>
      <c r="B74" s="153" t="s">
        <v>983</v>
      </c>
      <c r="C74" s="7">
        <v>100</v>
      </c>
      <c r="D74" s="7" t="s">
        <v>573</v>
      </c>
      <c r="E74" s="7" t="s">
        <v>573</v>
      </c>
      <c r="F74" s="7">
        <v>100</v>
      </c>
    </row>
    <row r="75" spans="1:6" ht="77.25" customHeight="1">
      <c r="A75" s="46" t="s">
        <v>741</v>
      </c>
      <c r="B75" s="153" t="s">
        <v>984</v>
      </c>
      <c r="C75" s="7">
        <v>100</v>
      </c>
      <c r="D75" s="7" t="s">
        <v>573</v>
      </c>
      <c r="E75" s="7">
        <v>100</v>
      </c>
      <c r="F75" s="7" t="s">
        <v>573</v>
      </c>
    </row>
    <row r="76" spans="1:6" ht="106.5" customHeight="1">
      <c r="A76" s="46" t="s">
        <v>985</v>
      </c>
      <c r="B76" s="110" t="s">
        <v>986</v>
      </c>
      <c r="C76" s="7">
        <v>50</v>
      </c>
      <c r="D76" s="7">
        <v>50</v>
      </c>
      <c r="E76" s="7" t="s">
        <v>573</v>
      </c>
      <c r="F76" s="7" t="s">
        <v>573</v>
      </c>
    </row>
    <row r="77" spans="1:6" ht="96.75" customHeight="1">
      <c r="A77" s="46" t="s">
        <v>987</v>
      </c>
      <c r="B77" s="110" t="s">
        <v>988</v>
      </c>
      <c r="C77" s="7">
        <v>50</v>
      </c>
      <c r="D77" s="7" t="s">
        <v>573</v>
      </c>
      <c r="E77" s="7" t="s">
        <v>573</v>
      </c>
      <c r="F77" s="7">
        <v>50</v>
      </c>
    </row>
    <row r="78" spans="1:6" ht="106.5" customHeight="1">
      <c r="A78" s="46" t="s">
        <v>989</v>
      </c>
      <c r="B78" s="110" t="s">
        <v>990</v>
      </c>
      <c r="C78" s="7">
        <v>50</v>
      </c>
      <c r="D78" s="7" t="s">
        <v>573</v>
      </c>
      <c r="E78" s="7">
        <v>50</v>
      </c>
      <c r="F78" s="7" t="s">
        <v>573</v>
      </c>
    </row>
    <row r="79" spans="1:6" ht="71.25" customHeight="1">
      <c r="A79" s="46" t="s">
        <v>450</v>
      </c>
      <c r="B79" s="153" t="s">
        <v>465</v>
      </c>
      <c r="C79" s="7">
        <v>100</v>
      </c>
      <c r="D79" s="7">
        <v>100</v>
      </c>
      <c r="E79" s="7" t="s">
        <v>573</v>
      </c>
      <c r="F79" s="7" t="s">
        <v>573</v>
      </c>
    </row>
    <row r="80" spans="1:6" ht="90" customHeight="1">
      <c r="A80" s="46" t="s">
        <v>127</v>
      </c>
      <c r="B80" s="153" t="s">
        <v>991</v>
      </c>
      <c r="C80" s="7">
        <v>100</v>
      </c>
      <c r="D80" s="7" t="s">
        <v>573</v>
      </c>
      <c r="E80" s="7" t="s">
        <v>573</v>
      </c>
      <c r="F80" s="7">
        <v>100</v>
      </c>
    </row>
    <row r="81" spans="1:6" ht="64.5" customHeight="1">
      <c r="A81" s="46" t="s">
        <v>742</v>
      </c>
      <c r="B81" s="153" t="s">
        <v>992</v>
      </c>
      <c r="C81" s="7">
        <v>100</v>
      </c>
      <c r="D81" s="7" t="s">
        <v>573</v>
      </c>
      <c r="E81" s="7">
        <v>100</v>
      </c>
      <c r="F81" s="7" t="s">
        <v>573</v>
      </c>
    </row>
    <row r="82" spans="1:6" ht="76.5" customHeight="1">
      <c r="A82" s="46" t="s">
        <v>79</v>
      </c>
      <c r="B82" s="153" t="s">
        <v>128</v>
      </c>
      <c r="C82" s="7">
        <v>100</v>
      </c>
      <c r="D82" s="7">
        <v>100</v>
      </c>
      <c r="E82" s="7" t="s">
        <v>573</v>
      </c>
      <c r="F82" s="7" t="s">
        <v>573</v>
      </c>
    </row>
    <row r="83" spans="1:6" ht="77.25" customHeight="1">
      <c r="A83" s="46" t="s">
        <v>466</v>
      </c>
      <c r="B83" s="153" t="s">
        <v>993</v>
      </c>
      <c r="C83" s="7">
        <v>100</v>
      </c>
      <c r="D83" s="7" t="s">
        <v>573</v>
      </c>
      <c r="E83" s="7" t="s">
        <v>573</v>
      </c>
      <c r="F83" s="7">
        <v>100</v>
      </c>
    </row>
    <row r="84" spans="1:6" ht="77.25" customHeight="1">
      <c r="A84" s="46" t="s">
        <v>743</v>
      </c>
      <c r="B84" s="153" t="s">
        <v>994</v>
      </c>
      <c r="C84" s="7">
        <v>100</v>
      </c>
      <c r="D84" s="7" t="s">
        <v>573</v>
      </c>
      <c r="E84" s="7">
        <v>100</v>
      </c>
      <c r="F84" s="7" t="s">
        <v>573</v>
      </c>
    </row>
    <row r="85" spans="1:6" ht="38.25" customHeight="1">
      <c r="A85" s="89" t="s">
        <v>130</v>
      </c>
      <c r="B85" s="43" t="s">
        <v>995</v>
      </c>
      <c r="C85" s="7"/>
      <c r="D85" s="7"/>
      <c r="E85" s="7"/>
      <c r="F85" s="7"/>
    </row>
    <row r="86" spans="1:6" ht="30.75" customHeight="1">
      <c r="A86" s="46" t="s">
        <v>132</v>
      </c>
      <c r="B86" s="153" t="s">
        <v>367</v>
      </c>
      <c r="C86" s="4">
        <v>40</v>
      </c>
      <c r="D86" s="44">
        <v>40</v>
      </c>
      <c r="E86" s="44" t="s">
        <v>573</v>
      </c>
      <c r="F86" s="44" t="s">
        <v>573</v>
      </c>
    </row>
    <row r="87" spans="1:6" ht="33" customHeight="1">
      <c r="A87" s="54" t="s">
        <v>50</v>
      </c>
      <c r="B87" s="153" t="s">
        <v>51</v>
      </c>
      <c r="C87" s="4">
        <v>40</v>
      </c>
      <c r="D87" s="44">
        <v>40</v>
      </c>
      <c r="E87" s="44" t="s">
        <v>573</v>
      </c>
      <c r="F87" s="44" t="s">
        <v>573</v>
      </c>
    </row>
    <row r="88" spans="1:6" ht="39" customHeight="1">
      <c r="A88" s="54" t="s">
        <v>52</v>
      </c>
      <c r="B88" s="153" t="s">
        <v>53</v>
      </c>
      <c r="C88" s="4">
        <v>40</v>
      </c>
      <c r="D88" s="44">
        <v>40</v>
      </c>
      <c r="E88" s="44" t="s">
        <v>573</v>
      </c>
      <c r="F88" s="44" t="s">
        <v>573</v>
      </c>
    </row>
    <row r="89" spans="1:6" ht="20.25" customHeight="1">
      <c r="A89" s="54" t="s">
        <v>54</v>
      </c>
      <c r="B89" s="153" t="s">
        <v>55</v>
      </c>
      <c r="C89" s="4">
        <v>40</v>
      </c>
      <c r="D89" s="44">
        <v>40</v>
      </c>
      <c r="E89" s="44" t="s">
        <v>573</v>
      </c>
      <c r="F89" s="44" t="s">
        <v>573</v>
      </c>
    </row>
    <row r="90" spans="1:6" ht="25.5" customHeight="1">
      <c r="A90" s="54" t="s">
        <v>56</v>
      </c>
      <c r="B90" s="153" t="s">
        <v>57</v>
      </c>
      <c r="C90" s="4">
        <v>40</v>
      </c>
      <c r="D90" s="44">
        <v>40</v>
      </c>
      <c r="E90" s="44" t="s">
        <v>573</v>
      </c>
      <c r="F90" s="44" t="s">
        <v>573</v>
      </c>
    </row>
    <row r="91" spans="1:6" ht="30" customHeight="1">
      <c r="A91" s="54" t="s">
        <v>58</v>
      </c>
      <c r="B91" s="153" t="s">
        <v>59</v>
      </c>
      <c r="C91" s="4">
        <v>40</v>
      </c>
      <c r="D91" s="44">
        <v>40</v>
      </c>
      <c r="E91" s="44" t="s">
        <v>573</v>
      </c>
      <c r="F91" s="44" t="s">
        <v>573</v>
      </c>
    </row>
    <row r="92" spans="1:6" ht="58.5" customHeight="1">
      <c r="A92" s="54" t="s">
        <v>996</v>
      </c>
      <c r="B92" s="30" t="s">
        <v>997</v>
      </c>
      <c r="C92" s="44">
        <v>100</v>
      </c>
      <c r="D92" s="44">
        <v>100</v>
      </c>
      <c r="E92" s="205" t="s">
        <v>573</v>
      </c>
      <c r="F92" s="205" t="s">
        <v>573</v>
      </c>
    </row>
    <row r="93" spans="1:6" ht="47.25" customHeight="1">
      <c r="A93" s="54" t="s">
        <v>998</v>
      </c>
      <c r="B93" s="30" t="s">
        <v>999</v>
      </c>
      <c r="C93" s="44">
        <v>100</v>
      </c>
      <c r="D93" s="44">
        <v>100</v>
      </c>
      <c r="E93" s="205" t="s">
        <v>573</v>
      </c>
      <c r="F93" s="205" t="s">
        <v>573</v>
      </c>
    </row>
    <row r="94" spans="1:6" ht="54" customHeight="1">
      <c r="A94" s="54" t="s">
        <v>1000</v>
      </c>
      <c r="B94" s="30" t="s">
        <v>1001</v>
      </c>
      <c r="C94" s="44">
        <v>100</v>
      </c>
      <c r="D94" s="205" t="s">
        <v>573</v>
      </c>
      <c r="E94" s="44" t="s">
        <v>573</v>
      </c>
      <c r="F94" s="44">
        <v>100</v>
      </c>
    </row>
    <row r="95" spans="1:6" ht="41.25" customHeight="1">
      <c r="A95" s="54" t="s">
        <v>1002</v>
      </c>
      <c r="B95" s="30" t="s">
        <v>1003</v>
      </c>
      <c r="C95" s="44">
        <v>100</v>
      </c>
      <c r="D95" s="205" t="s">
        <v>573</v>
      </c>
      <c r="E95" s="44" t="s">
        <v>573</v>
      </c>
      <c r="F95" s="44">
        <v>100</v>
      </c>
    </row>
    <row r="96" spans="1:6" ht="54" customHeight="1">
      <c r="A96" s="54" t="s">
        <v>1004</v>
      </c>
      <c r="B96" s="30" t="s">
        <v>1005</v>
      </c>
      <c r="C96" s="44">
        <v>100</v>
      </c>
      <c r="D96" s="205" t="s">
        <v>573</v>
      </c>
      <c r="E96" s="44">
        <v>100</v>
      </c>
      <c r="F96" s="44" t="s">
        <v>573</v>
      </c>
    </row>
    <row r="97" spans="1:6" ht="43.5" customHeight="1">
      <c r="A97" s="54" t="s">
        <v>1006</v>
      </c>
      <c r="B97" s="30" t="s">
        <v>1007</v>
      </c>
      <c r="C97" s="44">
        <v>100</v>
      </c>
      <c r="D97" s="205" t="s">
        <v>573</v>
      </c>
      <c r="E97" s="44">
        <v>100</v>
      </c>
      <c r="F97" s="44" t="s">
        <v>573</v>
      </c>
    </row>
    <row r="98" spans="1:6" ht="51.75" customHeight="1">
      <c r="A98" s="89" t="s">
        <v>294</v>
      </c>
      <c r="B98" s="43" t="s">
        <v>494</v>
      </c>
      <c r="C98" s="4"/>
      <c r="D98" s="44"/>
      <c r="E98" s="48"/>
      <c r="F98" s="48"/>
    </row>
    <row r="99" spans="1:6" ht="39.75" customHeight="1">
      <c r="A99" s="54" t="s">
        <v>587</v>
      </c>
      <c r="B99" s="30" t="s">
        <v>495</v>
      </c>
      <c r="C99" s="44">
        <v>100</v>
      </c>
      <c r="D99" s="44">
        <v>100</v>
      </c>
      <c r="E99" s="7" t="s">
        <v>573</v>
      </c>
      <c r="F99" s="7" t="s">
        <v>573</v>
      </c>
    </row>
    <row r="100" spans="1:6" ht="31.5" customHeight="1">
      <c r="A100" s="54" t="s">
        <v>496</v>
      </c>
      <c r="B100" s="30" t="s">
        <v>1008</v>
      </c>
      <c r="C100" s="7">
        <v>100</v>
      </c>
      <c r="D100" s="7" t="s">
        <v>573</v>
      </c>
      <c r="E100" s="44" t="s">
        <v>573</v>
      </c>
      <c r="F100" s="44">
        <v>100</v>
      </c>
    </row>
    <row r="101" spans="1:6" ht="35.25" customHeight="1">
      <c r="A101" s="54" t="s">
        <v>744</v>
      </c>
      <c r="B101" s="30" t="s">
        <v>1009</v>
      </c>
      <c r="C101" s="7">
        <v>100</v>
      </c>
      <c r="D101" s="7" t="s">
        <v>573</v>
      </c>
      <c r="E101" s="44">
        <v>100</v>
      </c>
      <c r="F101" s="44" t="s">
        <v>573</v>
      </c>
    </row>
    <row r="102" spans="1:6" ht="41.25" customHeight="1">
      <c r="A102" s="50" t="s">
        <v>133</v>
      </c>
      <c r="B102" s="53" t="s">
        <v>596</v>
      </c>
      <c r="C102" s="4"/>
      <c r="D102" s="44"/>
      <c r="E102" s="48"/>
      <c r="F102" s="48"/>
    </row>
    <row r="103" spans="1:6" ht="85.5" customHeight="1">
      <c r="A103" s="54" t="s">
        <v>298</v>
      </c>
      <c r="B103" s="30" t="s">
        <v>299</v>
      </c>
      <c r="C103" s="7">
        <v>100</v>
      </c>
      <c r="D103" s="7">
        <v>100</v>
      </c>
      <c r="E103" s="7" t="s">
        <v>573</v>
      </c>
      <c r="F103" s="7" t="s">
        <v>573</v>
      </c>
    </row>
    <row r="104" spans="1:6" ht="83.25" customHeight="1">
      <c r="A104" s="54" t="s">
        <v>300</v>
      </c>
      <c r="B104" s="30" t="s">
        <v>265</v>
      </c>
      <c r="C104" s="7">
        <v>100</v>
      </c>
      <c r="D104" s="7">
        <v>100</v>
      </c>
      <c r="E104" s="7" t="s">
        <v>573</v>
      </c>
      <c r="F104" s="7" t="s">
        <v>573</v>
      </c>
    </row>
    <row r="105" spans="1:6" ht="93.75" customHeight="1">
      <c r="A105" s="54" t="s">
        <v>301</v>
      </c>
      <c r="B105" s="30" t="s">
        <v>238</v>
      </c>
      <c r="C105" s="7">
        <v>100</v>
      </c>
      <c r="D105" s="7">
        <v>100</v>
      </c>
      <c r="E105" s="7" t="s">
        <v>573</v>
      </c>
      <c r="F105" s="7" t="s">
        <v>573</v>
      </c>
    </row>
    <row r="106" spans="1:6" ht="101.25" customHeight="1">
      <c r="A106" s="54" t="s">
        <v>239</v>
      </c>
      <c r="B106" s="30" t="s">
        <v>102</v>
      </c>
      <c r="C106" s="7">
        <v>100</v>
      </c>
      <c r="D106" s="7">
        <v>100</v>
      </c>
      <c r="E106" s="7" t="s">
        <v>573</v>
      </c>
      <c r="F106" s="7" t="s">
        <v>573</v>
      </c>
    </row>
    <row r="107" spans="1:6" ht="84.75" customHeight="1">
      <c r="A107" s="54" t="s">
        <v>240</v>
      </c>
      <c r="B107" s="30" t="s">
        <v>1010</v>
      </c>
      <c r="C107" s="7">
        <v>100</v>
      </c>
      <c r="D107" s="7" t="s">
        <v>573</v>
      </c>
      <c r="E107" s="7" t="s">
        <v>573</v>
      </c>
      <c r="F107" s="7">
        <v>100</v>
      </c>
    </row>
    <row r="108" spans="1:6" ht="87" customHeight="1">
      <c r="A108" s="54" t="s">
        <v>341</v>
      </c>
      <c r="B108" s="30" t="s">
        <v>1011</v>
      </c>
      <c r="C108" s="7">
        <v>100</v>
      </c>
      <c r="D108" s="7" t="s">
        <v>573</v>
      </c>
      <c r="E108" s="7" t="s">
        <v>573</v>
      </c>
      <c r="F108" s="7">
        <v>100</v>
      </c>
    </row>
    <row r="109" spans="1:6" ht="81" customHeight="1">
      <c r="A109" s="54" t="s">
        <v>342</v>
      </c>
      <c r="B109" s="30" t="s">
        <v>1012</v>
      </c>
      <c r="C109" s="7">
        <v>100</v>
      </c>
      <c r="D109" s="7" t="s">
        <v>573</v>
      </c>
      <c r="E109" s="7" t="s">
        <v>573</v>
      </c>
      <c r="F109" s="7">
        <v>100</v>
      </c>
    </row>
    <row r="110" spans="1:6" ht="88.5" customHeight="1">
      <c r="A110" s="54" t="s">
        <v>343</v>
      </c>
      <c r="B110" s="30" t="s">
        <v>1013</v>
      </c>
      <c r="C110" s="7">
        <v>100</v>
      </c>
      <c r="D110" s="7" t="s">
        <v>573</v>
      </c>
      <c r="E110" s="7" t="s">
        <v>573</v>
      </c>
      <c r="F110" s="7">
        <v>100</v>
      </c>
    </row>
    <row r="111" spans="1:6" ht="76.5" customHeight="1">
      <c r="A111" s="54" t="s">
        <v>745</v>
      </c>
      <c r="B111" s="30" t="s">
        <v>1014</v>
      </c>
      <c r="C111" s="7">
        <v>100</v>
      </c>
      <c r="D111" s="7" t="s">
        <v>573</v>
      </c>
      <c r="E111" s="7">
        <v>100</v>
      </c>
      <c r="F111" s="7" t="s">
        <v>573</v>
      </c>
    </row>
    <row r="112" spans="1:6" ht="81.75" customHeight="1">
      <c r="A112" s="54" t="s">
        <v>746</v>
      </c>
      <c r="B112" s="30" t="s">
        <v>1015</v>
      </c>
      <c r="C112" s="7">
        <v>100</v>
      </c>
      <c r="D112" s="7" t="s">
        <v>573</v>
      </c>
      <c r="E112" s="7">
        <v>100</v>
      </c>
      <c r="F112" s="7" t="s">
        <v>573</v>
      </c>
    </row>
    <row r="113" spans="1:6" ht="90" customHeight="1">
      <c r="A113" s="54" t="s">
        <v>747</v>
      </c>
      <c r="B113" s="30" t="s">
        <v>1016</v>
      </c>
      <c r="C113" s="7">
        <v>100</v>
      </c>
      <c r="D113" s="7" t="s">
        <v>573</v>
      </c>
      <c r="E113" s="7">
        <v>100</v>
      </c>
      <c r="F113" s="7" t="s">
        <v>573</v>
      </c>
    </row>
    <row r="114" spans="1:6" ht="85.5" customHeight="1">
      <c r="A114" s="54" t="s">
        <v>748</v>
      </c>
      <c r="B114" s="30" t="s">
        <v>1017</v>
      </c>
      <c r="C114" s="7">
        <v>100</v>
      </c>
      <c r="D114" s="7" t="s">
        <v>573</v>
      </c>
      <c r="E114" s="7">
        <v>100</v>
      </c>
      <c r="F114" s="7" t="s">
        <v>573</v>
      </c>
    </row>
    <row r="115" spans="1:6" ht="62.25" customHeight="1">
      <c r="A115" s="46" t="s">
        <v>150</v>
      </c>
      <c r="B115" s="153" t="s">
        <v>151</v>
      </c>
      <c r="C115" s="7">
        <v>100</v>
      </c>
      <c r="D115" s="7">
        <v>100</v>
      </c>
      <c r="E115" s="7" t="s">
        <v>573</v>
      </c>
      <c r="F115" s="7" t="s">
        <v>573</v>
      </c>
    </row>
    <row r="116" spans="1:6" ht="36.75" customHeight="1">
      <c r="A116" s="46" t="s">
        <v>344</v>
      </c>
      <c r="B116" s="153" t="s">
        <v>1018</v>
      </c>
      <c r="C116" s="7">
        <v>100</v>
      </c>
      <c r="D116" s="7">
        <v>100</v>
      </c>
      <c r="E116" s="7" t="s">
        <v>573</v>
      </c>
      <c r="F116" s="7"/>
    </row>
    <row r="117" spans="1:6" ht="48" customHeight="1">
      <c r="A117" s="46" t="s">
        <v>749</v>
      </c>
      <c r="B117" s="153" t="s">
        <v>1019</v>
      </c>
      <c r="C117" s="7">
        <v>100</v>
      </c>
      <c r="D117" s="7">
        <v>50</v>
      </c>
      <c r="E117" s="7">
        <v>50</v>
      </c>
      <c r="F117" s="7" t="s">
        <v>573</v>
      </c>
    </row>
    <row r="118" spans="1:6" ht="57.75" customHeight="1">
      <c r="A118" s="46" t="s">
        <v>463</v>
      </c>
      <c r="B118" s="110" t="s">
        <v>266</v>
      </c>
      <c r="C118" s="7">
        <v>100</v>
      </c>
      <c r="D118" s="7">
        <v>100</v>
      </c>
      <c r="E118" s="7" t="s">
        <v>573</v>
      </c>
      <c r="F118" s="7" t="s">
        <v>573</v>
      </c>
    </row>
    <row r="119" spans="1:6" ht="62.25" customHeight="1">
      <c r="A119" s="46" t="s">
        <v>345</v>
      </c>
      <c r="B119" s="30" t="s">
        <v>1020</v>
      </c>
      <c r="C119" s="7">
        <v>100</v>
      </c>
      <c r="D119" s="7" t="s">
        <v>573</v>
      </c>
      <c r="E119" s="7" t="s">
        <v>573</v>
      </c>
      <c r="F119" s="7">
        <v>100</v>
      </c>
    </row>
    <row r="120" spans="1:6" ht="57" customHeight="1">
      <c r="A120" s="46" t="s">
        <v>750</v>
      </c>
      <c r="B120" s="30" t="s">
        <v>1021</v>
      </c>
      <c r="C120" s="7">
        <v>100</v>
      </c>
      <c r="D120" s="7" t="s">
        <v>573</v>
      </c>
      <c r="E120" s="7">
        <v>100</v>
      </c>
      <c r="F120" s="7" t="s">
        <v>573</v>
      </c>
    </row>
    <row r="121" spans="1:6" ht="102.75" customHeight="1">
      <c r="A121" s="46" t="s">
        <v>1022</v>
      </c>
      <c r="B121" s="110" t="s">
        <v>1023</v>
      </c>
      <c r="C121" s="7">
        <v>50</v>
      </c>
      <c r="D121" s="7">
        <v>50</v>
      </c>
      <c r="E121" s="7" t="s">
        <v>573</v>
      </c>
      <c r="F121" s="7" t="s">
        <v>573</v>
      </c>
    </row>
    <row r="122" spans="1:6" ht="84.75" customHeight="1">
      <c r="A122" s="46" t="s">
        <v>1024</v>
      </c>
      <c r="B122" s="110" t="s">
        <v>1025</v>
      </c>
      <c r="C122" s="7">
        <v>50</v>
      </c>
      <c r="D122" s="7" t="s">
        <v>573</v>
      </c>
      <c r="E122" s="7" t="s">
        <v>573</v>
      </c>
      <c r="F122" s="7">
        <v>50</v>
      </c>
    </row>
    <row r="123" spans="1:6" ht="84.75" customHeight="1">
      <c r="A123" s="46" t="s">
        <v>1026</v>
      </c>
      <c r="B123" s="110" t="s">
        <v>1027</v>
      </c>
      <c r="C123" s="7">
        <v>50</v>
      </c>
      <c r="D123" s="7" t="s">
        <v>573</v>
      </c>
      <c r="E123" s="7">
        <v>50</v>
      </c>
      <c r="F123" s="7" t="s">
        <v>573</v>
      </c>
    </row>
    <row r="124" spans="1:6" ht="27.75" customHeight="1">
      <c r="A124" s="50" t="s">
        <v>597</v>
      </c>
      <c r="B124" s="53" t="s">
        <v>598</v>
      </c>
      <c r="C124" s="7"/>
      <c r="D124" s="7"/>
      <c r="E124" s="7"/>
      <c r="F124" s="7"/>
    </row>
    <row r="125" spans="1:6" ht="32.25" customHeight="1">
      <c r="A125" s="46" t="s">
        <v>33</v>
      </c>
      <c r="B125" s="153" t="s">
        <v>34</v>
      </c>
      <c r="C125" s="7">
        <v>100</v>
      </c>
      <c r="D125" s="7">
        <v>100</v>
      </c>
      <c r="E125" s="7" t="s">
        <v>573</v>
      </c>
      <c r="F125" s="7" t="s">
        <v>573</v>
      </c>
    </row>
    <row r="126" spans="1:6" ht="46.5" customHeight="1">
      <c r="A126" s="54" t="s">
        <v>614</v>
      </c>
      <c r="B126" s="30" t="s">
        <v>1028</v>
      </c>
      <c r="C126" s="7">
        <v>100</v>
      </c>
      <c r="D126" s="7" t="s">
        <v>573</v>
      </c>
      <c r="E126" s="7" t="s">
        <v>573</v>
      </c>
      <c r="F126" s="7">
        <v>100</v>
      </c>
    </row>
    <row r="127" spans="1:6" ht="46.5" customHeight="1">
      <c r="A127" s="54" t="s">
        <v>751</v>
      </c>
      <c r="B127" s="30" t="s">
        <v>1029</v>
      </c>
      <c r="C127" s="7">
        <v>100</v>
      </c>
      <c r="D127" s="7" t="s">
        <v>573</v>
      </c>
      <c r="E127" s="7">
        <v>100</v>
      </c>
      <c r="F127" s="7" t="s">
        <v>573</v>
      </c>
    </row>
    <row r="128" spans="1:6" ht="28.5" customHeight="1">
      <c r="A128" s="50" t="s">
        <v>134</v>
      </c>
      <c r="B128" s="53" t="s">
        <v>599</v>
      </c>
      <c r="C128" s="7"/>
      <c r="D128" s="7"/>
      <c r="E128" s="7"/>
      <c r="F128" s="7"/>
    </row>
    <row r="129" spans="1:6" ht="108" customHeight="1">
      <c r="A129" s="46" t="s">
        <v>555</v>
      </c>
      <c r="B129" s="206" t="s">
        <v>356</v>
      </c>
      <c r="C129" s="7">
        <v>50</v>
      </c>
      <c r="D129" s="7">
        <v>50</v>
      </c>
      <c r="E129" s="7" t="s">
        <v>573</v>
      </c>
      <c r="F129" s="7" t="s">
        <v>573</v>
      </c>
    </row>
    <row r="130" spans="1:6" ht="67.5" customHeight="1">
      <c r="A130" s="19" t="s">
        <v>758</v>
      </c>
      <c r="B130" s="24" t="s">
        <v>759</v>
      </c>
      <c r="C130" s="7">
        <v>50</v>
      </c>
      <c r="D130" s="7">
        <v>50</v>
      </c>
      <c r="E130" s="7" t="s">
        <v>573</v>
      </c>
      <c r="F130" s="7" t="s">
        <v>573</v>
      </c>
    </row>
    <row r="131" spans="1:6" ht="36.75" customHeight="1">
      <c r="A131" s="54" t="s">
        <v>420</v>
      </c>
      <c r="B131" s="30" t="s">
        <v>173</v>
      </c>
      <c r="C131" s="7">
        <v>100</v>
      </c>
      <c r="D131" s="7">
        <v>100</v>
      </c>
      <c r="E131" s="7" t="s">
        <v>573</v>
      </c>
      <c r="F131" s="7" t="s">
        <v>573</v>
      </c>
    </row>
    <row r="132" spans="1:6" ht="60.75" customHeight="1">
      <c r="A132" s="109" t="s">
        <v>167</v>
      </c>
      <c r="B132" s="152" t="s">
        <v>168</v>
      </c>
      <c r="C132" s="7">
        <v>100</v>
      </c>
      <c r="D132" s="7">
        <v>100</v>
      </c>
      <c r="E132" s="7" t="s">
        <v>573</v>
      </c>
      <c r="F132" s="7" t="s">
        <v>573</v>
      </c>
    </row>
    <row r="133" spans="1:6" ht="51.75" customHeight="1">
      <c r="A133" s="109" t="s">
        <v>174</v>
      </c>
      <c r="B133" s="152" t="s">
        <v>175</v>
      </c>
      <c r="C133" s="7">
        <v>100</v>
      </c>
      <c r="D133" s="7">
        <v>100</v>
      </c>
      <c r="E133" s="7" t="s">
        <v>573</v>
      </c>
      <c r="F133" s="7" t="s">
        <v>573</v>
      </c>
    </row>
    <row r="134" spans="1:6" ht="47.25" customHeight="1">
      <c r="A134" s="46" t="s">
        <v>410</v>
      </c>
      <c r="B134" s="30" t="s">
        <v>411</v>
      </c>
      <c r="C134" s="7">
        <v>100</v>
      </c>
      <c r="D134" s="7">
        <v>100</v>
      </c>
      <c r="E134" s="7" t="s">
        <v>573</v>
      </c>
      <c r="F134" s="7" t="s">
        <v>573</v>
      </c>
    </row>
    <row r="135" spans="1:6" ht="57.75" customHeight="1">
      <c r="A135" s="46" t="s">
        <v>539</v>
      </c>
      <c r="B135" s="153" t="s">
        <v>316</v>
      </c>
      <c r="C135" s="7">
        <v>100</v>
      </c>
      <c r="D135" s="7">
        <v>100</v>
      </c>
      <c r="E135" s="7" t="s">
        <v>573</v>
      </c>
      <c r="F135" s="7" t="s">
        <v>573</v>
      </c>
    </row>
    <row r="136" spans="1:6" ht="48">
      <c r="A136" s="46" t="s">
        <v>35</v>
      </c>
      <c r="B136" s="153" t="s">
        <v>36</v>
      </c>
      <c r="C136" s="7">
        <v>100</v>
      </c>
      <c r="D136" s="7">
        <v>100</v>
      </c>
      <c r="E136" s="7" t="s">
        <v>573</v>
      </c>
      <c r="F136" s="7" t="s">
        <v>573</v>
      </c>
    </row>
    <row r="137" spans="1:6" ht="24">
      <c r="A137" s="46" t="s">
        <v>557</v>
      </c>
      <c r="B137" s="153" t="s">
        <v>558</v>
      </c>
      <c r="C137" s="7">
        <v>100</v>
      </c>
      <c r="D137" s="7">
        <v>100</v>
      </c>
      <c r="E137" s="7" t="s">
        <v>573</v>
      </c>
      <c r="F137" s="7" t="s">
        <v>573</v>
      </c>
    </row>
    <row r="138" spans="1:6" ht="36">
      <c r="A138" s="54" t="s">
        <v>559</v>
      </c>
      <c r="B138" s="30" t="s">
        <v>308</v>
      </c>
      <c r="C138" s="7">
        <v>100</v>
      </c>
      <c r="D138" s="7">
        <v>100</v>
      </c>
      <c r="E138" s="7" t="s">
        <v>573</v>
      </c>
      <c r="F138" s="7" t="s">
        <v>573</v>
      </c>
    </row>
    <row r="139" spans="1:6" ht="36">
      <c r="A139" s="46" t="s">
        <v>309</v>
      </c>
      <c r="B139" s="153" t="s">
        <v>310</v>
      </c>
      <c r="C139" s="7">
        <v>100</v>
      </c>
      <c r="D139" s="7">
        <v>100</v>
      </c>
      <c r="E139" s="7" t="s">
        <v>573</v>
      </c>
      <c r="F139" s="7" t="s">
        <v>573</v>
      </c>
    </row>
    <row r="140" spans="1:6" ht="24">
      <c r="A140" s="46" t="s">
        <v>311</v>
      </c>
      <c r="B140" s="153" t="s">
        <v>285</v>
      </c>
      <c r="C140" s="7">
        <v>100</v>
      </c>
      <c r="D140" s="7">
        <v>100</v>
      </c>
      <c r="E140" s="7" t="s">
        <v>573</v>
      </c>
      <c r="F140" s="7" t="s">
        <v>573</v>
      </c>
    </row>
    <row r="141" spans="1:6" ht="24">
      <c r="A141" s="46" t="s">
        <v>286</v>
      </c>
      <c r="B141" s="153" t="s">
        <v>560</v>
      </c>
      <c r="C141" s="7">
        <v>100</v>
      </c>
      <c r="D141" s="7">
        <v>100</v>
      </c>
      <c r="E141" s="7" t="s">
        <v>573</v>
      </c>
      <c r="F141" s="7" t="s">
        <v>573</v>
      </c>
    </row>
    <row r="142" spans="1:6" ht="51">
      <c r="A142" s="4" t="s">
        <v>390</v>
      </c>
      <c r="B142" s="5" t="s">
        <v>391</v>
      </c>
      <c r="C142" s="7">
        <v>100</v>
      </c>
      <c r="D142" s="7">
        <v>100</v>
      </c>
      <c r="E142" s="7" t="s">
        <v>573</v>
      </c>
      <c r="F142" s="7" t="s">
        <v>573</v>
      </c>
    </row>
    <row r="143" spans="1:6" ht="48">
      <c r="A143" s="46" t="s">
        <v>511</v>
      </c>
      <c r="B143" s="153" t="s">
        <v>248</v>
      </c>
      <c r="C143" s="7">
        <v>100</v>
      </c>
      <c r="D143" s="7">
        <v>100</v>
      </c>
      <c r="E143" s="7" t="s">
        <v>573</v>
      </c>
      <c r="F143" s="7" t="s">
        <v>573</v>
      </c>
    </row>
    <row r="144" spans="1:6" ht="48">
      <c r="A144" s="54" t="s">
        <v>615</v>
      </c>
      <c r="B144" s="30" t="s">
        <v>616</v>
      </c>
      <c r="C144" s="7">
        <v>100</v>
      </c>
      <c r="D144" s="7">
        <v>100</v>
      </c>
      <c r="E144" s="7" t="s">
        <v>573</v>
      </c>
      <c r="F144" s="7" t="s">
        <v>573</v>
      </c>
    </row>
    <row r="145" spans="1:6" ht="48">
      <c r="A145" s="54" t="s">
        <v>617</v>
      </c>
      <c r="B145" s="30" t="s">
        <v>176</v>
      </c>
      <c r="C145" s="7">
        <v>100</v>
      </c>
      <c r="D145" s="7" t="s">
        <v>573</v>
      </c>
      <c r="E145" s="7">
        <v>100</v>
      </c>
      <c r="F145" s="7" t="s">
        <v>573</v>
      </c>
    </row>
    <row r="146" spans="1:6" ht="48">
      <c r="A146" s="54" t="s">
        <v>617</v>
      </c>
      <c r="B146" s="30" t="s">
        <v>176</v>
      </c>
      <c r="C146" s="7">
        <v>100</v>
      </c>
      <c r="D146" s="7" t="s">
        <v>573</v>
      </c>
      <c r="E146" s="7" t="s">
        <v>573</v>
      </c>
      <c r="F146" s="7">
        <v>100</v>
      </c>
    </row>
    <row r="147" spans="1:6" ht="24">
      <c r="A147" s="46" t="s">
        <v>618</v>
      </c>
      <c r="B147" s="153" t="s">
        <v>619</v>
      </c>
      <c r="C147" s="7">
        <v>100</v>
      </c>
      <c r="D147" s="7">
        <v>100</v>
      </c>
      <c r="E147" s="7" t="s">
        <v>573</v>
      </c>
      <c r="F147" s="7" t="s">
        <v>573</v>
      </c>
    </row>
    <row r="148" spans="1:6" ht="48">
      <c r="A148" s="54" t="s">
        <v>561</v>
      </c>
      <c r="B148" s="113" t="s">
        <v>293</v>
      </c>
      <c r="C148" s="7">
        <v>100</v>
      </c>
      <c r="D148" s="7">
        <v>100</v>
      </c>
      <c r="E148" s="7" t="s">
        <v>573</v>
      </c>
      <c r="F148" s="7" t="s">
        <v>573</v>
      </c>
    </row>
    <row r="149" spans="1:6" ht="36">
      <c r="A149" s="54" t="s">
        <v>177</v>
      </c>
      <c r="B149" s="30" t="s">
        <v>178</v>
      </c>
      <c r="C149" s="7">
        <v>100</v>
      </c>
      <c r="D149" s="7">
        <v>100</v>
      </c>
      <c r="E149" s="7" t="s">
        <v>573</v>
      </c>
      <c r="F149" s="7" t="s">
        <v>573</v>
      </c>
    </row>
    <row r="150" spans="1:6" ht="36">
      <c r="A150" s="109" t="s">
        <v>179</v>
      </c>
      <c r="B150" s="152" t="s">
        <v>180</v>
      </c>
      <c r="C150" s="7">
        <v>100</v>
      </c>
      <c r="D150" s="7">
        <v>100</v>
      </c>
      <c r="E150" s="7" t="s">
        <v>573</v>
      </c>
      <c r="F150" s="7" t="s">
        <v>573</v>
      </c>
    </row>
    <row r="151" spans="1:6" ht="36">
      <c r="A151" s="46" t="s">
        <v>68</v>
      </c>
      <c r="B151" s="153" t="s">
        <v>69</v>
      </c>
      <c r="C151" s="7">
        <v>100</v>
      </c>
      <c r="D151" s="7">
        <v>100</v>
      </c>
      <c r="E151" s="7" t="s">
        <v>573</v>
      </c>
      <c r="F151" s="7" t="s">
        <v>573</v>
      </c>
    </row>
    <row r="152" spans="1:6" ht="36">
      <c r="A152" s="46" t="s">
        <v>44</v>
      </c>
      <c r="B152" s="153" t="s">
        <v>1030</v>
      </c>
      <c r="C152" s="7">
        <v>100</v>
      </c>
      <c r="D152" s="7" t="s">
        <v>573</v>
      </c>
      <c r="E152" s="7" t="s">
        <v>573</v>
      </c>
      <c r="F152" s="7">
        <v>100</v>
      </c>
    </row>
    <row r="153" spans="1:6" ht="36">
      <c r="A153" s="46" t="s">
        <v>752</v>
      </c>
      <c r="B153" s="153" t="s">
        <v>1031</v>
      </c>
      <c r="C153" s="7">
        <v>100</v>
      </c>
      <c r="D153" s="7" t="s">
        <v>573</v>
      </c>
      <c r="E153" s="7">
        <v>100</v>
      </c>
      <c r="F153" s="7" t="s">
        <v>573</v>
      </c>
    </row>
    <row r="154" spans="1:6" ht="24" customHeight="1">
      <c r="A154" s="50" t="s">
        <v>45</v>
      </c>
      <c r="B154" s="53" t="s">
        <v>46</v>
      </c>
      <c r="C154" s="7"/>
      <c r="D154" s="7"/>
      <c r="E154" s="7"/>
      <c r="F154" s="7"/>
    </row>
    <row r="155" spans="1:6" ht="24">
      <c r="A155" s="46" t="s">
        <v>37</v>
      </c>
      <c r="B155" s="153" t="s">
        <v>38</v>
      </c>
      <c r="C155" s="7">
        <v>100</v>
      </c>
      <c r="D155" s="7">
        <v>100</v>
      </c>
      <c r="E155" s="7" t="s">
        <v>573</v>
      </c>
      <c r="F155" s="7" t="s">
        <v>573</v>
      </c>
    </row>
    <row r="156" spans="1:6" ht="24">
      <c r="A156" s="46" t="s">
        <v>415</v>
      </c>
      <c r="B156" s="153" t="s">
        <v>1032</v>
      </c>
      <c r="C156" s="7">
        <v>100</v>
      </c>
      <c r="D156" s="7" t="s">
        <v>573</v>
      </c>
      <c r="E156" s="7" t="s">
        <v>573</v>
      </c>
      <c r="F156" s="7">
        <v>100</v>
      </c>
    </row>
    <row r="157" spans="1:6" ht="24">
      <c r="A157" s="46" t="s">
        <v>753</v>
      </c>
      <c r="B157" s="153" t="s">
        <v>1033</v>
      </c>
      <c r="C157" s="7">
        <v>100</v>
      </c>
      <c r="D157" s="7" t="s">
        <v>573</v>
      </c>
      <c r="E157" s="7">
        <v>100</v>
      </c>
      <c r="F157" s="7" t="s">
        <v>573</v>
      </c>
    </row>
    <row r="158" spans="1:6" ht="60">
      <c r="A158" s="46" t="s">
        <v>346</v>
      </c>
      <c r="B158" s="153" t="s">
        <v>152</v>
      </c>
      <c r="C158" s="7">
        <v>100</v>
      </c>
      <c r="D158" s="7">
        <v>100</v>
      </c>
      <c r="E158" s="7" t="s">
        <v>573</v>
      </c>
      <c r="F158" s="7" t="s">
        <v>573</v>
      </c>
    </row>
    <row r="159" spans="1:6" ht="24">
      <c r="A159" s="46" t="s">
        <v>416</v>
      </c>
      <c r="B159" s="30" t="s">
        <v>417</v>
      </c>
      <c r="C159" s="7">
        <v>100</v>
      </c>
      <c r="D159" s="7">
        <v>100</v>
      </c>
      <c r="E159" s="7" t="s">
        <v>573</v>
      </c>
      <c r="F159" s="7" t="s">
        <v>573</v>
      </c>
    </row>
    <row r="160" spans="1:6" ht="24">
      <c r="A160" s="46" t="s">
        <v>47</v>
      </c>
      <c r="B160" s="153" t="s">
        <v>1034</v>
      </c>
      <c r="C160" s="7">
        <v>100</v>
      </c>
      <c r="D160" s="7" t="s">
        <v>573</v>
      </c>
      <c r="E160" s="7" t="s">
        <v>573</v>
      </c>
      <c r="F160" s="7">
        <v>100</v>
      </c>
    </row>
    <row r="161" spans="1:6" ht="24">
      <c r="A161" s="46" t="s">
        <v>754</v>
      </c>
      <c r="B161" s="153" t="s">
        <v>1035</v>
      </c>
      <c r="C161" s="7">
        <v>100</v>
      </c>
      <c r="D161" s="7" t="s">
        <v>573</v>
      </c>
      <c r="E161" s="7">
        <v>100</v>
      </c>
      <c r="F161" s="7" t="s">
        <v>573</v>
      </c>
    </row>
    <row r="162" ht="12.75">
      <c r="A162" s="154"/>
    </row>
    <row r="163" ht="12.75">
      <c r="A163" s="154"/>
    </row>
    <row r="164" ht="12.75">
      <c r="A164" s="154"/>
    </row>
  </sheetData>
  <sheetProtection/>
  <mergeCells count="8">
    <mergeCell ref="D1:F1"/>
    <mergeCell ref="B2:F2"/>
    <mergeCell ref="A4:F4"/>
    <mergeCell ref="C5:F5"/>
    <mergeCell ref="D6:F6"/>
    <mergeCell ref="A5:A7"/>
    <mergeCell ref="B5:B7"/>
    <mergeCell ref="C6:C7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5"/>
  <sheetViews>
    <sheetView zoomScalePageLayoutView="0" workbookViewId="0" topLeftCell="A121">
      <selection activeCell="E131" sqref="E131"/>
    </sheetView>
  </sheetViews>
  <sheetFormatPr defaultColWidth="9.140625" defaultRowHeight="12.75"/>
  <cols>
    <col min="1" max="1" width="47.421875" style="132" customWidth="1"/>
    <col min="2" max="2" width="10.00390625" style="132" customWidth="1"/>
    <col min="3" max="3" width="9.7109375" style="132" customWidth="1"/>
    <col min="4" max="4" width="9.57421875" style="132" customWidth="1"/>
    <col min="5" max="5" width="8.140625" style="132" customWidth="1"/>
    <col min="6" max="6" width="9.8515625" style="133" customWidth="1"/>
  </cols>
  <sheetData>
    <row r="1" spans="1:7" ht="12.75">
      <c r="A1" s="241" t="s">
        <v>917</v>
      </c>
      <c r="B1" s="241"/>
      <c r="C1" s="241"/>
      <c r="D1" s="241"/>
      <c r="E1" s="241"/>
      <c r="F1" s="241"/>
      <c r="G1" s="241"/>
    </row>
    <row r="2" spans="1:7" ht="45.75" customHeight="1">
      <c r="A2" s="220" t="s">
        <v>1058</v>
      </c>
      <c r="B2" s="220"/>
      <c r="C2" s="220"/>
      <c r="D2" s="220"/>
      <c r="E2" s="220"/>
      <c r="F2" s="220"/>
      <c r="G2" s="220"/>
    </row>
    <row r="3" spans="1:7" ht="12.75">
      <c r="A3" s="249" t="s">
        <v>645</v>
      </c>
      <c r="B3" s="249"/>
      <c r="C3" s="249"/>
      <c r="D3" s="249"/>
      <c r="E3" s="249"/>
      <c r="F3" s="249"/>
      <c r="G3" s="249"/>
    </row>
    <row r="4" spans="1:7" ht="45" customHeight="1">
      <c r="A4" s="250" t="s">
        <v>916</v>
      </c>
      <c r="B4" s="250"/>
      <c r="C4" s="250"/>
      <c r="D4" s="250"/>
      <c r="E4" s="250"/>
      <c r="F4" s="250"/>
      <c r="G4" s="250"/>
    </row>
    <row r="5" spans="1:6" ht="12.75">
      <c r="A5" s="56"/>
      <c r="B5" s="56"/>
      <c r="C5" s="56"/>
      <c r="D5" s="56"/>
      <c r="E5" s="56"/>
      <c r="F5" s="136"/>
    </row>
    <row r="6" spans="1:7" ht="12.75">
      <c r="A6" s="56"/>
      <c r="B6" s="56"/>
      <c r="C6" s="56"/>
      <c r="D6" s="56"/>
      <c r="E6" s="56"/>
      <c r="F6" s="247" t="s">
        <v>95</v>
      </c>
      <c r="G6" s="247"/>
    </row>
    <row r="7" spans="1:7" ht="35.25" customHeight="1">
      <c r="A7" s="114" t="s">
        <v>534</v>
      </c>
      <c r="B7" s="57" t="s">
        <v>467</v>
      </c>
      <c r="C7" s="114" t="s">
        <v>468</v>
      </c>
      <c r="D7" s="114" t="s">
        <v>658</v>
      </c>
      <c r="E7" s="114" t="s">
        <v>469</v>
      </c>
      <c r="F7" s="23" t="s">
        <v>727</v>
      </c>
      <c r="G7" s="23" t="s">
        <v>761</v>
      </c>
    </row>
    <row r="8" spans="1:7" ht="24" customHeight="1">
      <c r="A8" s="116" t="s">
        <v>470</v>
      </c>
      <c r="B8" s="116"/>
      <c r="C8" s="114"/>
      <c r="D8" s="114"/>
      <c r="E8" s="114"/>
      <c r="F8" s="115">
        <f>SUM(F9,F93,F130,F144,F152,F159,F188,F196,F254,F274)</f>
        <v>506590.60000000003</v>
      </c>
      <c r="G8" s="115">
        <f>SUM(G9,G93,G130,G144,G152,G159,G188,G196,G254,G274)</f>
        <v>501583.60000000003</v>
      </c>
    </row>
    <row r="9" spans="1:7" ht="33.75" customHeight="1">
      <c r="A9" s="61" t="s">
        <v>403</v>
      </c>
      <c r="B9" s="114">
        <v>439</v>
      </c>
      <c r="C9" s="114"/>
      <c r="D9" s="114"/>
      <c r="E9" s="114"/>
      <c r="F9" s="115">
        <f>SUM(F10,F56,F69,F77)</f>
        <v>39085</v>
      </c>
      <c r="G9" s="115">
        <f>SUM(G10,G56,G69,G77)</f>
        <v>39085</v>
      </c>
    </row>
    <row r="10" spans="1:7" s="13" customFormat="1" ht="23.25" customHeight="1">
      <c r="A10" s="116" t="s">
        <v>472</v>
      </c>
      <c r="B10" s="114">
        <v>439</v>
      </c>
      <c r="C10" s="86" t="s">
        <v>473</v>
      </c>
      <c r="D10" s="86"/>
      <c r="E10" s="86"/>
      <c r="F10" s="115">
        <f>SUM(F11,F18,F25,F38,F45,F50)</f>
        <v>32775</v>
      </c>
      <c r="G10" s="115">
        <f>SUM(G11,G18,G25,G38,G45,G50)</f>
        <v>32775</v>
      </c>
    </row>
    <row r="11" spans="1:7" s="13" customFormat="1" ht="42.75" customHeight="1">
      <c r="A11" s="116" t="s">
        <v>474</v>
      </c>
      <c r="B11" s="114">
        <v>439</v>
      </c>
      <c r="C11" s="86" t="s">
        <v>475</v>
      </c>
      <c r="D11" s="86"/>
      <c r="E11" s="86"/>
      <c r="F11" s="115">
        <f>SUM(F13)</f>
        <v>1483</v>
      </c>
      <c r="G11" s="115">
        <f>SUM(G13)</f>
        <v>1483</v>
      </c>
    </row>
    <row r="12" spans="1:7" s="13" customFormat="1" ht="42.75" customHeight="1">
      <c r="A12" s="116" t="s">
        <v>15</v>
      </c>
      <c r="B12" s="114">
        <v>439</v>
      </c>
      <c r="C12" s="86" t="s">
        <v>475</v>
      </c>
      <c r="D12" s="86" t="s">
        <v>0</v>
      </c>
      <c r="E12" s="86"/>
      <c r="F12" s="115">
        <v>1483</v>
      </c>
      <c r="G12" s="115">
        <v>1483</v>
      </c>
    </row>
    <row r="13" spans="1:7" ht="21.75" customHeight="1">
      <c r="A13" s="117" t="s">
        <v>476</v>
      </c>
      <c r="B13" s="195">
        <v>439</v>
      </c>
      <c r="C13" s="82" t="s">
        <v>475</v>
      </c>
      <c r="D13" s="82" t="s">
        <v>1</v>
      </c>
      <c r="E13" s="82"/>
      <c r="F13" s="105">
        <f>SUM(F14,F16)</f>
        <v>1483</v>
      </c>
      <c r="G13" s="105">
        <f>SUM(G14,G16)</f>
        <v>1483</v>
      </c>
    </row>
    <row r="14" spans="1:7" ht="36.75" customHeight="1">
      <c r="A14" s="117" t="s">
        <v>662</v>
      </c>
      <c r="B14" s="195">
        <v>439</v>
      </c>
      <c r="C14" s="82" t="s">
        <v>475</v>
      </c>
      <c r="D14" s="82" t="s">
        <v>2</v>
      </c>
      <c r="E14" s="82"/>
      <c r="F14" s="105">
        <f>SUM(F15)</f>
        <v>993</v>
      </c>
      <c r="G14" s="105">
        <f>SUM(G15)</f>
        <v>993</v>
      </c>
    </row>
    <row r="15" spans="1:7" ht="27.75" customHeight="1">
      <c r="A15" s="117" t="s">
        <v>664</v>
      </c>
      <c r="B15" s="195">
        <v>439</v>
      </c>
      <c r="C15" s="82" t="s">
        <v>475</v>
      </c>
      <c r="D15" s="82" t="s">
        <v>2</v>
      </c>
      <c r="E15" s="82" t="s">
        <v>663</v>
      </c>
      <c r="F15" s="105">
        <v>993</v>
      </c>
      <c r="G15" s="105">
        <v>993</v>
      </c>
    </row>
    <row r="16" spans="1:7" ht="27.75" customHeight="1">
      <c r="A16" s="117" t="s">
        <v>354</v>
      </c>
      <c r="B16" s="195">
        <v>439</v>
      </c>
      <c r="C16" s="82" t="s">
        <v>475</v>
      </c>
      <c r="D16" s="82" t="s">
        <v>3</v>
      </c>
      <c r="E16" s="82"/>
      <c r="F16" s="105">
        <f>SUM(F17)</f>
        <v>490</v>
      </c>
      <c r="G16" s="105">
        <f>SUM(G17)</f>
        <v>490</v>
      </c>
    </row>
    <row r="17" spans="1:7" ht="36.75" customHeight="1">
      <c r="A17" s="117" t="s">
        <v>660</v>
      </c>
      <c r="B17" s="195">
        <v>439</v>
      </c>
      <c r="C17" s="82" t="s">
        <v>475</v>
      </c>
      <c r="D17" s="82" t="s">
        <v>3</v>
      </c>
      <c r="E17" s="82" t="s">
        <v>659</v>
      </c>
      <c r="F17" s="105">
        <v>490</v>
      </c>
      <c r="G17" s="105">
        <v>490</v>
      </c>
    </row>
    <row r="18" spans="1:7" ht="48.75" customHeight="1">
      <c r="A18" s="116" t="s">
        <v>650</v>
      </c>
      <c r="B18" s="114">
        <v>439</v>
      </c>
      <c r="C18" s="86" t="s">
        <v>104</v>
      </c>
      <c r="D18" s="86"/>
      <c r="E18" s="86"/>
      <c r="F18" s="115">
        <f>SUM(F20)</f>
        <v>1364</v>
      </c>
      <c r="G18" s="115">
        <f>SUM(G20)</f>
        <v>1364</v>
      </c>
    </row>
    <row r="19" spans="1:7" ht="37.5" customHeight="1">
      <c r="A19" s="116" t="s">
        <v>15</v>
      </c>
      <c r="B19" s="114">
        <v>439</v>
      </c>
      <c r="C19" s="86" t="s">
        <v>104</v>
      </c>
      <c r="D19" s="86" t="s">
        <v>0</v>
      </c>
      <c r="E19" s="86"/>
      <c r="F19" s="115">
        <v>1364</v>
      </c>
      <c r="G19" s="115">
        <v>1364</v>
      </c>
    </row>
    <row r="20" spans="1:7" s="13" customFormat="1" ht="32.25" customHeight="1">
      <c r="A20" s="117" t="s">
        <v>103</v>
      </c>
      <c r="B20" s="195">
        <v>439</v>
      </c>
      <c r="C20" s="82" t="s">
        <v>104</v>
      </c>
      <c r="D20" s="82" t="s">
        <v>4</v>
      </c>
      <c r="E20" s="82"/>
      <c r="F20" s="105">
        <f>SUM(F21,F23)</f>
        <v>1364</v>
      </c>
      <c r="G20" s="105">
        <f>SUM(G21,G23)</f>
        <v>1364</v>
      </c>
    </row>
    <row r="21" spans="1:7" s="13" customFormat="1" ht="32.25" customHeight="1">
      <c r="A21" s="117" t="s">
        <v>662</v>
      </c>
      <c r="B21" s="195">
        <v>439</v>
      </c>
      <c r="C21" s="82" t="s">
        <v>104</v>
      </c>
      <c r="D21" s="82" t="s">
        <v>5</v>
      </c>
      <c r="E21" s="82"/>
      <c r="F21" s="105">
        <f>SUM(F22)</f>
        <v>1229</v>
      </c>
      <c r="G21" s="105">
        <f>SUM(G22)</f>
        <v>1229</v>
      </c>
    </row>
    <row r="22" spans="1:7" s="13" customFormat="1" ht="33.75" customHeight="1">
      <c r="A22" s="117" t="s">
        <v>664</v>
      </c>
      <c r="B22" s="195">
        <v>439</v>
      </c>
      <c r="C22" s="82" t="s">
        <v>104</v>
      </c>
      <c r="D22" s="82" t="s">
        <v>5</v>
      </c>
      <c r="E22" s="82" t="s">
        <v>663</v>
      </c>
      <c r="F22" s="105">
        <v>1229</v>
      </c>
      <c r="G22" s="105">
        <v>1229</v>
      </c>
    </row>
    <row r="23" spans="1:7" s="13" customFormat="1" ht="24.75" customHeight="1">
      <c r="A23" s="117" t="s">
        <v>354</v>
      </c>
      <c r="B23" s="195">
        <v>439</v>
      </c>
      <c r="C23" s="82" t="s">
        <v>104</v>
      </c>
      <c r="D23" s="82" t="s">
        <v>6</v>
      </c>
      <c r="E23" s="82"/>
      <c r="F23" s="105">
        <f>SUM(F24)</f>
        <v>135</v>
      </c>
      <c r="G23" s="105">
        <f>SUM(G24)</f>
        <v>135</v>
      </c>
    </row>
    <row r="24" spans="1:7" s="13" customFormat="1" ht="31.5" customHeight="1">
      <c r="A24" s="117" t="s">
        <v>660</v>
      </c>
      <c r="B24" s="195">
        <v>439</v>
      </c>
      <c r="C24" s="82" t="s">
        <v>104</v>
      </c>
      <c r="D24" s="82" t="s">
        <v>6</v>
      </c>
      <c r="E24" s="82" t="s">
        <v>659</v>
      </c>
      <c r="F24" s="105">
        <v>135</v>
      </c>
      <c r="G24" s="105">
        <v>135</v>
      </c>
    </row>
    <row r="25" spans="1:7" s="13" customFormat="1" ht="48" customHeight="1">
      <c r="A25" s="116" t="s">
        <v>105</v>
      </c>
      <c r="B25" s="195">
        <v>439</v>
      </c>
      <c r="C25" s="86" t="s">
        <v>106</v>
      </c>
      <c r="D25" s="86"/>
      <c r="E25" s="86"/>
      <c r="F25" s="115">
        <f>SUM(F26,F29)</f>
        <v>26038</v>
      </c>
      <c r="G25" s="115">
        <f>SUM(G26,G29)</f>
        <v>26038</v>
      </c>
    </row>
    <row r="26" spans="1:7" s="13" customFormat="1" ht="48.75" customHeight="1">
      <c r="A26" s="107" t="s">
        <v>869</v>
      </c>
      <c r="B26" s="195">
        <v>439</v>
      </c>
      <c r="C26" s="86" t="s">
        <v>106</v>
      </c>
      <c r="D26" s="86" t="s">
        <v>779</v>
      </c>
      <c r="E26" s="86"/>
      <c r="F26" s="115">
        <f>SUM(F27)</f>
        <v>50</v>
      </c>
      <c r="G26" s="115">
        <f>SUM(G27)</f>
        <v>50</v>
      </c>
    </row>
    <row r="27" spans="1:7" ht="42" customHeight="1">
      <c r="A27" s="24" t="s">
        <v>870</v>
      </c>
      <c r="B27" s="195">
        <v>439</v>
      </c>
      <c r="C27" s="82" t="s">
        <v>106</v>
      </c>
      <c r="D27" s="82" t="s">
        <v>816</v>
      </c>
      <c r="E27" s="82"/>
      <c r="F27" s="105">
        <v>50</v>
      </c>
      <c r="G27" s="105">
        <v>50</v>
      </c>
    </row>
    <row r="28" spans="1:7" ht="31.5" customHeight="1">
      <c r="A28" s="117" t="s">
        <v>660</v>
      </c>
      <c r="B28" s="195">
        <v>439</v>
      </c>
      <c r="C28" s="82" t="s">
        <v>106</v>
      </c>
      <c r="D28" s="82" t="s">
        <v>816</v>
      </c>
      <c r="E28" s="82" t="s">
        <v>659</v>
      </c>
      <c r="F28" s="105">
        <v>50</v>
      </c>
      <c r="G28" s="105">
        <v>50</v>
      </c>
    </row>
    <row r="29" spans="1:7" s="13" customFormat="1" ht="25.5" customHeight="1">
      <c r="A29" s="116" t="s">
        <v>16</v>
      </c>
      <c r="B29" s="195">
        <v>439</v>
      </c>
      <c r="C29" s="86" t="s">
        <v>106</v>
      </c>
      <c r="D29" s="86" t="s">
        <v>355</v>
      </c>
      <c r="E29" s="86"/>
      <c r="F29" s="115">
        <f>SUM(F30,F33)</f>
        <v>25988</v>
      </c>
      <c r="G29" s="115">
        <f>SUM(G30,G33)</f>
        <v>25988</v>
      </c>
    </row>
    <row r="30" spans="1:7" ht="30.75" customHeight="1">
      <c r="A30" s="117" t="s">
        <v>107</v>
      </c>
      <c r="B30" s="195">
        <v>439</v>
      </c>
      <c r="C30" s="82" t="s">
        <v>106</v>
      </c>
      <c r="D30" s="82" t="s">
        <v>665</v>
      </c>
      <c r="E30" s="82"/>
      <c r="F30" s="105">
        <f>SUM(F31)</f>
        <v>878</v>
      </c>
      <c r="G30" s="105">
        <f>SUM(G31)</f>
        <v>878</v>
      </c>
    </row>
    <row r="31" spans="1:7" ht="30.75" customHeight="1">
      <c r="A31" s="117" t="s">
        <v>662</v>
      </c>
      <c r="B31" s="195">
        <v>439</v>
      </c>
      <c r="C31" s="82" t="s">
        <v>106</v>
      </c>
      <c r="D31" s="82" t="s">
        <v>668</v>
      </c>
      <c r="E31" s="82"/>
      <c r="F31" s="105">
        <f>SUM(F32)</f>
        <v>878</v>
      </c>
      <c r="G31" s="105">
        <f>SUM(G32)</f>
        <v>878</v>
      </c>
    </row>
    <row r="32" spans="1:7" ht="34.5" customHeight="1">
      <c r="A32" s="117" t="s">
        <v>664</v>
      </c>
      <c r="B32" s="195">
        <v>439</v>
      </c>
      <c r="C32" s="82" t="s">
        <v>106</v>
      </c>
      <c r="D32" s="82" t="s">
        <v>668</v>
      </c>
      <c r="E32" s="82" t="s">
        <v>663</v>
      </c>
      <c r="F32" s="105">
        <v>878</v>
      </c>
      <c r="G32" s="105">
        <v>878</v>
      </c>
    </row>
    <row r="33" spans="1:7" ht="26.25" customHeight="1">
      <c r="A33" s="117" t="s">
        <v>652</v>
      </c>
      <c r="B33" s="195">
        <v>439</v>
      </c>
      <c r="C33" s="82" t="s">
        <v>106</v>
      </c>
      <c r="D33" s="82" t="s">
        <v>666</v>
      </c>
      <c r="E33" s="82"/>
      <c r="F33" s="105">
        <f>SUM(F34,F36)</f>
        <v>25110</v>
      </c>
      <c r="G33" s="105">
        <f>SUM(G34,G36)</f>
        <v>25110</v>
      </c>
    </row>
    <row r="34" spans="1:7" ht="27" customHeight="1">
      <c r="A34" s="117" t="s">
        <v>662</v>
      </c>
      <c r="B34" s="195">
        <v>439</v>
      </c>
      <c r="C34" s="82" t="s">
        <v>106</v>
      </c>
      <c r="D34" s="82" t="s">
        <v>667</v>
      </c>
      <c r="E34" s="82"/>
      <c r="F34" s="105">
        <f>SUM(F35)</f>
        <v>19064</v>
      </c>
      <c r="G34" s="105">
        <f>SUM(G35)</f>
        <v>19064</v>
      </c>
    </row>
    <row r="35" spans="1:7" ht="36" customHeight="1">
      <c r="A35" s="117" t="s">
        <v>664</v>
      </c>
      <c r="B35" s="195">
        <v>439</v>
      </c>
      <c r="C35" s="82" t="s">
        <v>106</v>
      </c>
      <c r="D35" s="82" t="s">
        <v>667</v>
      </c>
      <c r="E35" s="82" t="s">
        <v>663</v>
      </c>
      <c r="F35" s="105">
        <v>19064</v>
      </c>
      <c r="G35" s="105">
        <v>19064</v>
      </c>
    </row>
    <row r="36" spans="1:7" ht="21.75" customHeight="1">
      <c r="A36" s="117" t="s">
        <v>354</v>
      </c>
      <c r="B36" s="195">
        <v>439</v>
      </c>
      <c r="C36" s="82" t="s">
        <v>106</v>
      </c>
      <c r="D36" s="82" t="s">
        <v>669</v>
      </c>
      <c r="E36" s="82"/>
      <c r="F36" s="105">
        <f>SUM(F37)</f>
        <v>6046</v>
      </c>
      <c r="G36" s="105">
        <f>SUM(G37)</f>
        <v>6046</v>
      </c>
    </row>
    <row r="37" spans="1:7" ht="38.25" customHeight="1">
      <c r="A37" s="117" t="s">
        <v>660</v>
      </c>
      <c r="B37" s="195">
        <v>439</v>
      </c>
      <c r="C37" s="82" t="s">
        <v>106</v>
      </c>
      <c r="D37" s="82" t="s">
        <v>669</v>
      </c>
      <c r="E37" s="82" t="s">
        <v>659</v>
      </c>
      <c r="F37" s="105">
        <v>6046</v>
      </c>
      <c r="G37" s="105">
        <v>6046</v>
      </c>
    </row>
    <row r="38" spans="1:7" ht="47.25" customHeight="1">
      <c r="A38" s="107" t="s">
        <v>131</v>
      </c>
      <c r="B38" s="114">
        <v>439</v>
      </c>
      <c r="C38" s="86" t="s">
        <v>108</v>
      </c>
      <c r="D38" s="82"/>
      <c r="E38" s="82"/>
      <c r="F38" s="115">
        <f>F39</f>
        <v>580</v>
      </c>
      <c r="G38" s="115">
        <f>G39</f>
        <v>580</v>
      </c>
    </row>
    <row r="39" spans="1:7" ht="36" customHeight="1">
      <c r="A39" s="116" t="s">
        <v>13</v>
      </c>
      <c r="B39" s="195">
        <v>439</v>
      </c>
      <c r="C39" s="86" t="s">
        <v>108</v>
      </c>
      <c r="D39" s="86" t="s">
        <v>8</v>
      </c>
      <c r="E39" s="82"/>
      <c r="F39" s="115">
        <v>580</v>
      </c>
      <c r="G39" s="115">
        <v>580</v>
      </c>
    </row>
    <row r="40" spans="1:7" ht="32.25" customHeight="1">
      <c r="A40" s="117" t="s">
        <v>675</v>
      </c>
      <c r="B40" s="195">
        <v>439</v>
      </c>
      <c r="C40" s="82" t="s">
        <v>108</v>
      </c>
      <c r="D40" s="82" t="s">
        <v>651</v>
      </c>
      <c r="E40" s="82"/>
      <c r="F40" s="105">
        <f>SUM(F41,F43)</f>
        <v>580</v>
      </c>
      <c r="G40" s="105">
        <f>SUM(G41,G43)</f>
        <v>580</v>
      </c>
    </row>
    <row r="41" spans="1:7" ht="28.5" customHeight="1">
      <c r="A41" s="117" t="s">
        <v>662</v>
      </c>
      <c r="B41" s="195">
        <v>439</v>
      </c>
      <c r="C41" s="82" t="s">
        <v>108</v>
      </c>
      <c r="D41" s="82" t="s">
        <v>680</v>
      </c>
      <c r="E41" s="82"/>
      <c r="F41" s="105">
        <f>SUM(F42)</f>
        <v>560</v>
      </c>
      <c r="G41" s="105">
        <f>SUM(G42)</f>
        <v>560</v>
      </c>
    </row>
    <row r="42" spans="1:7" ht="36" customHeight="1">
      <c r="A42" s="117" t="s">
        <v>664</v>
      </c>
      <c r="B42" s="195">
        <v>439</v>
      </c>
      <c r="C42" s="82" t="s">
        <v>108</v>
      </c>
      <c r="D42" s="82" t="s">
        <v>680</v>
      </c>
      <c r="E42" s="82" t="s">
        <v>663</v>
      </c>
      <c r="F42" s="105">
        <v>560</v>
      </c>
      <c r="G42" s="105">
        <v>560</v>
      </c>
    </row>
    <row r="43" spans="1:7" ht="22.5" customHeight="1">
      <c r="A43" s="117" t="s">
        <v>670</v>
      </c>
      <c r="B43" s="195">
        <v>439</v>
      </c>
      <c r="C43" s="82" t="s">
        <v>108</v>
      </c>
      <c r="D43" s="82" t="s">
        <v>681</v>
      </c>
      <c r="E43" s="82"/>
      <c r="F43" s="105">
        <f>SUM(F44)</f>
        <v>20</v>
      </c>
      <c r="G43" s="105">
        <f>SUM(G44)</f>
        <v>20</v>
      </c>
    </row>
    <row r="44" spans="1:7" ht="33.75" customHeight="1">
      <c r="A44" s="117" t="s">
        <v>660</v>
      </c>
      <c r="B44" s="195">
        <v>439</v>
      </c>
      <c r="C44" s="82" t="s">
        <v>108</v>
      </c>
      <c r="D44" s="82" t="s">
        <v>681</v>
      </c>
      <c r="E44" s="82" t="s">
        <v>659</v>
      </c>
      <c r="F44" s="105">
        <v>20</v>
      </c>
      <c r="G44" s="105">
        <v>20</v>
      </c>
    </row>
    <row r="45" spans="1:7" s="13" customFormat="1" ht="20.25" customHeight="1">
      <c r="A45" s="116" t="s">
        <v>70</v>
      </c>
      <c r="B45" s="195">
        <v>439</v>
      </c>
      <c r="C45" s="86" t="s">
        <v>109</v>
      </c>
      <c r="D45" s="86"/>
      <c r="E45" s="86"/>
      <c r="F45" s="115">
        <v>3000</v>
      </c>
      <c r="G45" s="115">
        <v>3000</v>
      </c>
    </row>
    <row r="46" spans="1:7" s="10" customFormat="1" ht="20.25" customHeight="1">
      <c r="A46" s="117" t="s">
        <v>876</v>
      </c>
      <c r="B46" s="195">
        <v>439</v>
      </c>
      <c r="C46" s="82" t="s">
        <v>109</v>
      </c>
      <c r="D46" s="82" t="s">
        <v>655</v>
      </c>
      <c r="E46" s="82"/>
      <c r="F46" s="105">
        <v>3000</v>
      </c>
      <c r="G46" s="105">
        <v>3000</v>
      </c>
    </row>
    <row r="47" spans="1:7" s="10" customFormat="1" ht="20.25" customHeight="1">
      <c r="A47" s="117" t="s">
        <v>70</v>
      </c>
      <c r="B47" s="195">
        <v>439</v>
      </c>
      <c r="C47" s="82" t="s">
        <v>109</v>
      </c>
      <c r="D47" s="82" t="s">
        <v>863</v>
      </c>
      <c r="E47" s="82"/>
      <c r="F47" s="105">
        <f>F48</f>
        <v>3000</v>
      </c>
      <c r="G47" s="105">
        <f>G48</f>
        <v>3000</v>
      </c>
    </row>
    <row r="48" spans="1:7" ht="23.25" customHeight="1">
      <c r="A48" s="117" t="s">
        <v>110</v>
      </c>
      <c r="B48" s="195">
        <v>439</v>
      </c>
      <c r="C48" s="82" t="s">
        <v>109</v>
      </c>
      <c r="D48" s="82" t="s">
        <v>878</v>
      </c>
      <c r="E48" s="82"/>
      <c r="F48" s="105">
        <v>3000</v>
      </c>
      <c r="G48" s="105">
        <v>3000</v>
      </c>
    </row>
    <row r="49" spans="1:7" ht="19.5" customHeight="1">
      <c r="A49" s="11" t="s">
        <v>486</v>
      </c>
      <c r="B49" s="195">
        <v>439</v>
      </c>
      <c r="C49" s="82" t="s">
        <v>109</v>
      </c>
      <c r="D49" s="82" t="s">
        <v>878</v>
      </c>
      <c r="E49" s="82" t="s">
        <v>484</v>
      </c>
      <c r="F49" s="105">
        <v>3000</v>
      </c>
      <c r="G49" s="105">
        <v>3000</v>
      </c>
    </row>
    <row r="50" spans="1:7" s="13" customFormat="1" ht="21.75" customHeight="1">
      <c r="A50" s="21" t="s">
        <v>549</v>
      </c>
      <c r="B50" s="195">
        <v>439</v>
      </c>
      <c r="C50" s="86" t="s">
        <v>464</v>
      </c>
      <c r="D50" s="86"/>
      <c r="E50" s="86"/>
      <c r="F50" s="115">
        <f>SUM(F52)</f>
        <v>310</v>
      </c>
      <c r="G50" s="115">
        <f>SUM(G52)</f>
        <v>310</v>
      </c>
    </row>
    <row r="51" spans="1:7" s="13" customFormat="1" ht="27.75" customHeight="1">
      <c r="A51" s="116" t="s">
        <v>13</v>
      </c>
      <c r="B51" s="195">
        <v>439</v>
      </c>
      <c r="C51" s="82" t="s">
        <v>464</v>
      </c>
      <c r="D51" s="82" t="s">
        <v>8</v>
      </c>
      <c r="E51" s="82"/>
      <c r="F51" s="105">
        <v>310</v>
      </c>
      <c r="G51" s="105">
        <v>310</v>
      </c>
    </row>
    <row r="52" spans="1:7" s="13" customFormat="1" ht="27.75" customHeight="1">
      <c r="A52" s="11" t="s">
        <v>679</v>
      </c>
      <c r="B52" s="195">
        <v>439</v>
      </c>
      <c r="C52" s="82" t="s">
        <v>464</v>
      </c>
      <c r="D52" s="82" t="s">
        <v>11</v>
      </c>
      <c r="E52" s="82"/>
      <c r="F52" s="105">
        <f>F53</f>
        <v>310</v>
      </c>
      <c r="G52" s="105">
        <f>G53</f>
        <v>310</v>
      </c>
    </row>
    <row r="53" spans="1:7" ht="39.75" customHeight="1">
      <c r="A53" s="117" t="s">
        <v>25</v>
      </c>
      <c r="B53" s="195">
        <v>439</v>
      </c>
      <c r="C53" s="82" t="s">
        <v>464</v>
      </c>
      <c r="D53" s="82" t="s">
        <v>880</v>
      </c>
      <c r="E53" s="82"/>
      <c r="F53" s="105">
        <f>SUM(F54:F55)</f>
        <v>310</v>
      </c>
      <c r="G53" s="105">
        <f>SUM(G54:G55)</f>
        <v>310</v>
      </c>
    </row>
    <row r="54" spans="1:7" ht="34.5" customHeight="1">
      <c r="A54" s="117" t="s">
        <v>664</v>
      </c>
      <c r="B54" s="195">
        <v>439</v>
      </c>
      <c r="C54" s="82" t="s">
        <v>464</v>
      </c>
      <c r="D54" s="82" t="s">
        <v>12</v>
      </c>
      <c r="E54" s="82" t="s">
        <v>663</v>
      </c>
      <c r="F54" s="105">
        <v>307</v>
      </c>
      <c r="G54" s="105">
        <v>307</v>
      </c>
    </row>
    <row r="55" spans="1:7" ht="33" customHeight="1">
      <c r="A55" s="117" t="s">
        <v>660</v>
      </c>
      <c r="B55" s="195">
        <v>439</v>
      </c>
      <c r="C55" s="82" t="s">
        <v>464</v>
      </c>
      <c r="D55" s="82" t="s">
        <v>12</v>
      </c>
      <c r="E55" s="82" t="s">
        <v>659</v>
      </c>
      <c r="F55" s="105">
        <v>3</v>
      </c>
      <c r="G55" s="105">
        <v>3</v>
      </c>
    </row>
    <row r="56" spans="1:7" ht="32.25" customHeight="1">
      <c r="A56" s="21" t="s">
        <v>317</v>
      </c>
      <c r="B56" s="195">
        <v>439</v>
      </c>
      <c r="C56" s="86" t="s">
        <v>318</v>
      </c>
      <c r="D56" s="86"/>
      <c r="E56" s="86"/>
      <c r="F56" s="115">
        <f>SUM(F57,F60,F63,F66)</f>
        <v>600</v>
      </c>
      <c r="G56" s="115">
        <f>SUM(G57,G60,G63,G66)</f>
        <v>600</v>
      </c>
    </row>
    <row r="57" spans="1:7" s="12" customFormat="1" ht="44.25" customHeight="1">
      <c r="A57" s="87" t="s">
        <v>794</v>
      </c>
      <c r="B57" s="195">
        <v>439</v>
      </c>
      <c r="C57" s="86" t="s">
        <v>247</v>
      </c>
      <c r="D57" s="86" t="s">
        <v>780</v>
      </c>
      <c r="E57" s="86"/>
      <c r="F57" s="115">
        <f>SUM(F58)</f>
        <v>150</v>
      </c>
      <c r="G57" s="115">
        <f>SUM(G58)</f>
        <v>150</v>
      </c>
    </row>
    <row r="58" spans="1:7" s="10" customFormat="1" ht="46.5" customHeight="1">
      <c r="A58" s="60" t="s">
        <v>796</v>
      </c>
      <c r="B58" s="195">
        <v>439</v>
      </c>
      <c r="C58" s="82" t="s">
        <v>247</v>
      </c>
      <c r="D58" s="82" t="s">
        <v>817</v>
      </c>
      <c r="E58" s="82"/>
      <c r="F58" s="105">
        <f>SUM(F59)</f>
        <v>150</v>
      </c>
      <c r="G58" s="105">
        <f>SUM(G59)</f>
        <v>150</v>
      </c>
    </row>
    <row r="59" spans="1:7" s="10" customFormat="1" ht="24" customHeight="1">
      <c r="A59" s="60" t="s">
        <v>487</v>
      </c>
      <c r="B59" s="195">
        <v>439</v>
      </c>
      <c r="C59" s="82" t="s">
        <v>247</v>
      </c>
      <c r="D59" s="82" t="s">
        <v>817</v>
      </c>
      <c r="E59" s="82" t="s">
        <v>488</v>
      </c>
      <c r="F59" s="105">
        <v>150</v>
      </c>
      <c r="G59" s="105">
        <v>150</v>
      </c>
    </row>
    <row r="60" spans="1:7" s="10" customFormat="1" ht="46.5" customHeight="1">
      <c r="A60" s="87" t="s">
        <v>818</v>
      </c>
      <c r="B60" s="195">
        <v>439</v>
      </c>
      <c r="C60" s="86" t="s">
        <v>247</v>
      </c>
      <c r="D60" s="86" t="s">
        <v>784</v>
      </c>
      <c r="E60" s="86"/>
      <c r="F60" s="115">
        <f>SUM(F61)</f>
        <v>150</v>
      </c>
      <c r="G60" s="115">
        <f>SUM(G61)</f>
        <v>150</v>
      </c>
    </row>
    <row r="61" spans="1:7" s="10" customFormat="1" ht="45" customHeight="1">
      <c r="A61" s="60" t="s">
        <v>821</v>
      </c>
      <c r="B61" s="195">
        <v>439</v>
      </c>
      <c r="C61" s="82" t="s">
        <v>247</v>
      </c>
      <c r="D61" s="82" t="s">
        <v>819</v>
      </c>
      <c r="E61" s="82"/>
      <c r="F61" s="105">
        <f>SUM(F62)</f>
        <v>150</v>
      </c>
      <c r="G61" s="105">
        <f>SUM(G62)</f>
        <v>150</v>
      </c>
    </row>
    <row r="62" spans="1:7" s="10" customFormat="1" ht="24" customHeight="1">
      <c r="A62" s="60" t="s">
        <v>487</v>
      </c>
      <c r="B62" s="195">
        <v>439</v>
      </c>
      <c r="C62" s="82" t="s">
        <v>247</v>
      </c>
      <c r="D62" s="82" t="s">
        <v>819</v>
      </c>
      <c r="E62" s="82" t="s">
        <v>488</v>
      </c>
      <c r="F62" s="105">
        <v>150</v>
      </c>
      <c r="G62" s="105">
        <v>150</v>
      </c>
    </row>
    <row r="63" spans="1:7" s="12" customFormat="1" ht="57.75" customHeight="1">
      <c r="A63" s="87" t="s">
        <v>795</v>
      </c>
      <c r="B63" s="195">
        <v>439</v>
      </c>
      <c r="C63" s="86" t="s">
        <v>247</v>
      </c>
      <c r="D63" s="86" t="s">
        <v>820</v>
      </c>
      <c r="E63" s="86"/>
      <c r="F63" s="115">
        <v>150</v>
      </c>
      <c r="G63" s="115">
        <v>150</v>
      </c>
    </row>
    <row r="64" spans="1:7" s="10" customFormat="1" ht="58.5" customHeight="1">
      <c r="A64" s="60" t="s">
        <v>893</v>
      </c>
      <c r="B64" s="195">
        <v>439</v>
      </c>
      <c r="C64" s="82" t="s">
        <v>247</v>
      </c>
      <c r="D64" s="82" t="s">
        <v>820</v>
      </c>
      <c r="E64" s="82"/>
      <c r="F64" s="105">
        <f>SUM(F65)</f>
        <v>150</v>
      </c>
      <c r="G64" s="105">
        <f>SUM(G65)</f>
        <v>150</v>
      </c>
    </row>
    <row r="65" spans="1:7" s="10" customFormat="1" ht="21" customHeight="1">
      <c r="A65" s="60" t="s">
        <v>487</v>
      </c>
      <c r="B65" s="195">
        <v>439</v>
      </c>
      <c r="C65" s="82" t="s">
        <v>247</v>
      </c>
      <c r="D65" s="82" t="s">
        <v>820</v>
      </c>
      <c r="E65" s="82" t="s">
        <v>488</v>
      </c>
      <c r="F65" s="105">
        <v>150</v>
      </c>
      <c r="G65" s="105">
        <v>150</v>
      </c>
    </row>
    <row r="66" spans="1:7" s="12" customFormat="1" ht="34.5" customHeight="1">
      <c r="A66" s="87" t="s">
        <v>881</v>
      </c>
      <c r="B66" s="114">
        <v>439</v>
      </c>
      <c r="C66" s="86" t="s">
        <v>247</v>
      </c>
      <c r="D66" s="86" t="s">
        <v>788</v>
      </c>
      <c r="E66" s="86"/>
      <c r="F66" s="115">
        <f>SUM(F67)</f>
        <v>150</v>
      </c>
      <c r="G66" s="115">
        <f>SUM(G67)</f>
        <v>150</v>
      </c>
    </row>
    <row r="67" spans="1:7" s="10" customFormat="1" ht="46.5" customHeight="1">
      <c r="A67" s="60" t="s">
        <v>822</v>
      </c>
      <c r="B67" s="195">
        <v>439</v>
      </c>
      <c r="C67" s="82" t="s">
        <v>247</v>
      </c>
      <c r="D67" s="82" t="s">
        <v>823</v>
      </c>
      <c r="E67" s="82"/>
      <c r="F67" s="105">
        <f>SUM(F68)</f>
        <v>150</v>
      </c>
      <c r="G67" s="105">
        <f>SUM(G68)</f>
        <v>150</v>
      </c>
    </row>
    <row r="68" spans="1:7" s="10" customFormat="1" ht="26.25" customHeight="1">
      <c r="A68" s="60" t="s">
        <v>487</v>
      </c>
      <c r="B68" s="195">
        <v>439</v>
      </c>
      <c r="C68" s="82" t="s">
        <v>247</v>
      </c>
      <c r="D68" s="82" t="s">
        <v>823</v>
      </c>
      <c r="E68" s="82" t="s">
        <v>488</v>
      </c>
      <c r="F68" s="105">
        <v>150</v>
      </c>
      <c r="G68" s="105">
        <v>150</v>
      </c>
    </row>
    <row r="69" spans="1:7" s="10" customFormat="1" ht="31.5" customHeight="1">
      <c r="A69" s="116" t="s">
        <v>319</v>
      </c>
      <c r="B69" s="114">
        <v>439</v>
      </c>
      <c r="C69" s="125" t="s">
        <v>320</v>
      </c>
      <c r="D69" s="63"/>
      <c r="E69" s="63"/>
      <c r="F69" s="126">
        <f>SUM(F70)</f>
        <v>500</v>
      </c>
      <c r="G69" s="126">
        <f>SUM(G70)</f>
        <v>500</v>
      </c>
    </row>
    <row r="70" spans="1:7" s="129" customFormat="1" ht="21.75" customHeight="1">
      <c r="A70" s="87" t="s">
        <v>235</v>
      </c>
      <c r="B70" s="140">
        <v>439</v>
      </c>
      <c r="C70" s="66" t="s">
        <v>111</v>
      </c>
      <c r="D70" s="125"/>
      <c r="E70" s="125"/>
      <c r="F70" s="126">
        <f>SUM(F71,F74)</f>
        <v>500</v>
      </c>
      <c r="G70" s="126">
        <f>SUM(G71,G74)</f>
        <v>500</v>
      </c>
    </row>
    <row r="71" spans="1:7" s="12" customFormat="1" ht="42.75" customHeight="1">
      <c r="A71" s="127" t="s">
        <v>906</v>
      </c>
      <c r="B71" s="114">
        <v>439</v>
      </c>
      <c r="C71" s="86" t="s">
        <v>111</v>
      </c>
      <c r="D71" s="86" t="s">
        <v>778</v>
      </c>
      <c r="E71" s="86"/>
      <c r="F71" s="115">
        <f>SUM(F72)</f>
        <v>300</v>
      </c>
      <c r="G71" s="115">
        <f>SUM(G72)</f>
        <v>300</v>
      </c>
    </row>
    <row r="72" spans="1:7" s="12" customFormat="1" ht="33.75" customHeight="1">
      <c r="A72" s="24" t="s">
        <v>801</v>
      </c>
      <c r="B72" s="195">
        <v>439</v>
      </c>
      <c r="C72" s="82" t="s">
        <v>111</v>
      </c>
      <c r="D72" s="82" t="s">
        <v>802</v>
      </c>
      <c r="E72" s="82"/>
      <c r="F72" s="105">
        <f>F73</f>
        <v>300</v>
      </c>
      <c r="G72" s="105">
        <f>G73</f>
        <v>300</v>
      </c>
    </row>
    <row r="73" spans="1:7" s="12" customFormat="1" ht="41.25" customHeight="1">
      <c r="A73" s="134" t="s">
        <v>705</v>
      </c>
      <c r="B73" s="195">
        <v>439</v>
      </c>
      <c r="C73" s="82" t="s">
        <v>111</v>
      </c>
      <c r="D73" s="82" t="s">
        <v>802</v>
      </c>
      <c r="E73" s="82" t="s">
        <v>489</v>
      </c>
      <c r="F73" s="105">
        <v>300</v>
      </c>
      <c r="G73" s="105">
        <v>300</v>
      </c>
    </row>
    <row r="74" spans="1:7" s="12" customFormat="1" ht="33" customHeight="1">
      <c r="A74" s="8" t="s">
        <v>905</v>
      </c>
      <c r="B74" s="114">
        <v>462</v>
      </c>
      <c r="C74" s="86" t="s">
        <v>111</v>
      </c>
      <c r="D74" s="86" t="s">
        <v>843</v>
      </c>
      <c r="E74" s="193"/>
      <c r="F74" s="192">
        <v>200</v>
      </c>
      <c r="G74" s="192">
        <v>200</v>
      </c>
    </row>
    <row r="75" spans="1:7" s="12" customFormat="1" ht="41.25" customHeight="1">
      <c r="A75" s="6" t="s">
        <v>907</v>
      </c>
      <c r="B75" s="195">
        <v>462</v>
      </c>
      <c r="C75" s="82" t="s">
        <v>111</v>
      </c>
      <c r="D75" s="82" t="s">
        <v>857</v>
      </c>
      <c r="E75" s="79"/>
      <c r="F75" s="189">
        <v>200</v>
      </c>
      <c r="G75" s="189">
        <v>200</v>
      </c>
    </row>
    <row r="76" spans="1:7" s="12" customFormat="1" ht="41.25" customHeight="1">
      <c r="A76" s="24" t="s">
        <v>660</v>
      </c>
      <c r="B76" s="195">
        <v>462</v>
      </c>
      <c r="C76" s="82" t="s">
        <v>111</v>
      </c>
      <c r="D76" s="82" t="s">
        <v>857</v>
      </c>
      <c r="E76" s="82" t="s">
        <v>659</v>
      </c>
      <c r="F76" s="105">
        <v>200</v>
      </c>
      <c r="G76" s="105">
        <v>200</v>
      </c>
    </row>
    <row r="77" spans="1:7" s="13" customFormat="1" ht="22.5" customHeight="1">
      <c r="A77" s="116" t="s">
        <v>438</v>
      </c>
      <c r="B77" s="114">
        <v>439</v>
      </c>
      <c r="C77" s="86" t="s">
        <v>579</v>
      </c>
      <c r="D77" s="86"/>
      <c r="E77" s="86"/>
      <c r="F77" s="115">
        <f>SUM(F78,F83,F87)</f>
        <v>5210</v>
      </c>
      <c r="G77" s="115">
        <f>SUM(G78,G83,G87)</f>
        <v>5210</v>
      </c>
    </row>
    <row r="78" spans="1:7" s="13" customFormat="1" ht="22.5" customHeight="1">
      <c r="A78" s="21" t="s">
        <v>112</v>
      </c>
      <c r="B78" s="114">
        <v>439</v>
      </c>
      <c r="C78" s="86" t="s">
        <v>113</v>
      </c>
      <c r="D78" s="86"/>
      <c r="E78" s="86"/>
      <c r="F78" s="115">
        <f aca="true" t="shared" si="0" ref="F78:G81">SUM(F79)</f>
        <v>1790</v>
      </c>
      <c r="G78" s="115">
        <f t="shared" si="0"/>
        <v>1790</v>
      </c>
    </row>
    <row r="79" spans="1:7" s="13" customFormat="1" ht="25.5" customHeight="1">
      <c r="A79" s="116" t="s">
        <v>562</v>
      </c>
      <c r="B79" s="114">
        <v>439</v>
      </c>
      <c r="C79" s="86" t="s">
        <v>113</v>
      </c>
      <c r="D79" s="86"/>
      <c r="E79" s="86"/>
      <c r="F79" s="115">
        <f t="shared" si="0"/>
        <v>1790</v>
      </c>
      <c r="G79" s="115">
        <f t="shared" si="0"/>
        <v>1790</v>
      </c>
    </row>
    <row r="80" spans="1:7" s="13" customFormat="1" ht="21.75" customHeight="1">
      <c r="A80" s="117" t="s">
        <v>876</v>
      </c>
      <c r="B80" s="114">
        <v>439</v>
      </c>
      <c r="C80" s="86" t="s">
        <v>113</v>
      </c>
      <c r="D80" s="86" t="s">
        <v>655</v>
      </c>
      <c r="E80" s="86"/>
      <c r="F80" s="115">
        <f t="shared" si="0"/>
        <v>1790</v>
      </c>
      <c r="G80" s="115">
        <f t="shared" si="0"/>
        <v>1790</v>
      </c>
    </row>
    <row r="81" spans="1:7" ht="21.75" customHeight="1">
      <c r="A81" s="117" t="s">
        <v>22</v>
      </c>
      <c r="B81" s="195">
        <v>439</v>
      </c>
      <c r="C81" s="82" t="s">
        <v>113</v>
      </c>
      <c r="D81" s="82" t="s">
        <v>895</v>
      </c>
      <c r="E81" s="82"/>
      <c r="F81" s="105">
        <f t="shared" si="0"/>
        <v>1790</v>
      </c>
      <c r="G81" s="105">
        <f t="shared" si="0"/>
        <v>1790</v>
      </c>
    </row>
    <row r="82" spans="1:7" s="13" customFormat="1" ht="27" customHeight="1">
      <c r="A82" s="117" t="s">
        <v>698</v>
      </c>
      <c r="B82" s="195">
        <v>439</v>
      </c>
      <c r="C82" s="82" t="s">
        <v>113</v>
      </c>
      <c r="D82" s="82" t="s">
        <v>895</v>
      </c>
      <c r="E82" s="82" t="s">
        <v>697</v>
      </c>
      <c r="F82" s="105">
        <v>1790</v>
      </c>
      <c r="G82" s="105">
        <v>1790</v>
      </c>
    </row>
    <row r="83" spans="1:7" s="13" customFormat="1" ht="24.75" customHeight="1">
      <c r="A83" s="116" t="s">
        <v>303</v>
      </c>
      <c r="B83" s="114">
        <v>439</v>
      </c>
      <c r="C83" s="86" t="s">
        <v>277</v>
      </c>
      <c r="D83" s="86"/>
      <c r="E83" s="86"/>
      <c r="F83" s="115">
        <f>F84</f>
        <v>420</v>
      </c>
      <c r="G83" s="115">
        <f>G84</f>
        <v>420</v>
      </c>
    </row>
    <row r="84" spans="1:7" s="129" customFormat="1" ht="45" customHeight="1">
      <c r="A84" s="8" t="s">
        <v>903</v>
      </c>
      <c r="B84" s="114">
        <v>439</v>
      </c>
      <c r="C84" s="86" t="s">
        <v>277</v>
      </c>
      <c r="D84" s="86" t="s">
        <v>704</v>
      </c>
      <c r="E84" s="86"/>
      <c r="F84" s="115">
        <v>420</v>
      </c>
      <c r="G84" s="115">
        <v>420</v>
      </c>
    </row>
    <row r="85" spans="1:7" ht="41.25" customHeight="1">
      <c r="A85" s="5" t="s">
        <v>904</v>
      </c>
      <c r="B85" s="195">
        <v>439</v>
      </c>
      <c r="C85" s="82" t="s">
        <v>277</v>
      </c>
      <c r="D85" s="82" t="s">
        <v>858</v>
      </c>
      <c r="E85" s="82"/>
      <c r="F85" s="105">
        <v>420</v>
      </c>
      <c r="G85" s="105">
        <v>420</v>
      </c>
    </row>
    <row r="86" spans="1:7" ht="35.25" customHeight="1">
      <c r="A86" s="5" t="s">
        <v>701</v>
      </c>
      <c r="B86" s="195">
        <v>439</v>
      </c>
      <c r="C86" s="82" t="s">
        <v>277</v>
      </c>
      <c r="D86" s="82" t="s">
        <v>858</v>
      </c>
      <c r="E86" s="82" t="s">
        <v>699</v>
      </c>
      <c r="F86" s="105">
        <v>420</v>
      </c>
      <c r="G86" s="105">
        <v>420</v>
      </c>
    </row>
    <row r="87" spans="1:7" ht="24.75" customHeight="1">
      <c r="A87" s="116" t="s">
        <v>304</v>
      </c>
      <c r="B87" s="195">
        <v>439</v>
      </c>
      <c r="C87" s="86" t="s">
        <v>135</v>
      </c>
      <c r="D87" s="86"/>
      <c r="E87" s="86"/>
      <c r="F87" s="115">
        <f>F88</f>
        <v>3000</v>
      </c>
      <c r="G87" s="115">
        <f>G88</f>
        <v>3000</v>
      </c>
    </row>
    <row r="88" spans="1:7" ht="32.25" customHeight="1">
      <c r="A88" s="21" t="s">
        <v>919</v>
      </c>
      <c r="B88" s="195">
        <v>439</v>
      </c>
      <c r="C88" s="86" t="s">
        <v>135</v>
      </c>
      <c r="D88" s="86" t="s">
        <v>773</v>
      </c>
      <c r="E88" s="86"/>
      <c r="F88" s="115">
        <f>SUM(F89,F91)</f>
        <v>3000</v>
      </c>
      <c r="G88" s="115">
        <f>SUM(G89,G91)</f>
        <v>3000</v>
      </c>
    </row>
    <row r="89" spans="1:7" ht="21.75" customHeight="1">
      <c r="A89" s="11" t="s">
        <v>798</v>
      </c>
      <c r="B89" s="195">
        <v>439</v>
      </c>
      <c r="C89" s="82" t="s">
        <v>135</v>
      </c>
      <c r="D89" s="82" t="s">
        <v>797</v>
      </c>
      <c r="E89" s="86"/>
      <c r="F89" s="115">
        <f>SUM(F90)</f>
        <v>500</v>
      </c>
      <c r="G89" s="115">
        <f>SUM(G90)</f>
        <v>500</v>
      </c>
    </row>
    <row r="90" spans="1:7" ht="21.75" customHeight="1">
      <c r="A90" s="124" t="s">
        <v>72</v>
      </c>
      <c r="B90" s="195">
        <v>439</v>
      </c>
      <c r="C90" s="82" t="s">
        <v>135</v>
      </c>
      <c r="D90" s="82" t="s">
        <v>797</v>
      </c>
      <c r="E90" s="82" t="s">
        <v>101</v>
      </c>
      <c r="F90" s="105">
        <v>500</v>
      </c>
      <c r="G90" s="105">
        <v>500</v>
      </c>
    </row>
    <row r="91" spans="1:7" ht="33" customHeight="1">
      <c r="A91" s="58" t="s">
        <v>799</v>
      </c>
      <c r="B91" s="195">
        <v>439</v>
      </c>
      <c r="C91" s="82" t="s">
        <v>135</v>
      </c>
      <c r="D91" s="82" t="s">
        <v>800</v>
      </c>
      <c r="E91" s="86"/>
      <c r="F91" s="115">
        <f>SUM(F92)</f>
        <v>2500</v>
      </c>
      <c r="G91" s="115">
        <f>SUM(G92)</f>
        <v>2500</v>
      </c>
    </row>
    <row r="92" spans="1:7" ht="20.25" customHeight="1">
      <c r="A92" s="124" t="s">
        <v>72</v>
      </c>
      <c r="B92" s="195">
        <v>439</v>
      </c>
      <c r="C92" s="82" t="s">
        <v>135</v>
      </c>
      <c r="D92" s="82" t="s">
        <v>800</v>
      </c>
      <c r="E92" s="82" t="s">
        <v>101</v>
      </c>
      <c r="F92" s="105">
        <v>2500</v>
      </c>
      <c r="G92" s="105">
        <v>2500</v>
      </c>
    </row>
    <row r="93" spans="1:7" ht="31.5" customHeight="1">
      <c r="A93" s="87" t="s">
        <v>407</v>
      </c>
      <c r="B93" s="57">
        <v>460</v>
      </c>
      <c r="C93" s="82"/>
      <c r="D93" s="82"/>
      <c r="E93" s="82"/>
      <c r="F93" s="115">
        <f>SUM(F94,F102,F107,F113,F119)</f>
        <v>62734</v>
      </c>
      <c r="G93" s="115">
        <f>SUM(G94,G102,G107,G113,G119)</f>
        <v>62366</v>
      </c>
    </row>
    <row r="94" spans="1:7" ht="23.25" customHeight="1">
      <c r="A94" s="116" t="s">
        <v>472</v>
      </c>
      <c r="B94" s="114">
        <v>460</v>
      </c>
      <c r="C94" s="86" t="s">
        <v>473</v>
      </c>
      <c r="D94" s="82"/>
      <c r="E94" s="82"/>
      <c r="F94" s="115">
        <f>SUM(F95)</f>
        <v>5558</v>
      </c>
      <c r="G94" s="115">
        <f>SUM(G95)</f>
        <v>5558</v>
      </c>
    </row>
    <row r="95" spans="1:7" s="13" customFormat="1" ht="44.25" customHeight="1">
      <c r="A95" s="107" t="s">
        <v>131</v>
      </c>
      <c r="B95" s="114">
        <v>460</v>
      </c>
      <c r="C95" s="86" t="s">
        <v>108</v>
      </c>
      <c r="D95" s="86"/>
      <c r="E95" s="86"/>
      <c r="F95" s="115">
        <f>F96</f>
        <v>5558</v>
      </c>
      <c r="G95" s="115">
        <f>G96</f>
        <v>5558</v>
      </c>
    </row>
    <row r="96" spans="1:7" s="13" customFormat="1" ht="30" customHeight="1">
      <c r="A96" s="116" t="s">
        <v>14</v>
      </c>
      <c r="B96" s="114">
        <v>460</v>
      </c>
      <c r="C96" s="86" t="s">
        <v>108</v>
      </c>
      <c r="D96" s="86" t="s">
        <v>355</v>
      </c>
      <c r="E96" s="86"/>
      <c r="F96" s="115">
        <v>5558</v>
      </c>
      <c r="G96" s="115">
        <v>5558</v>
      </c>
    </row>
    <row r="97" spans="1:7" s="13" customFormat="1" ht="31.5" customHeight="1">
      <c r="A97" s="24" t="s">
        <v>672</v>
      </c>
      <c r="B97" s="195">
        <v>460</v>
      </c>
      <c r="C97" s="82" t="s">
        <v>108</v>
      </c>
      <c r="D97" s="82" t="s">
        <v>671</v>
      </c>
      <c r="E97" s="82"/>
      <c r="F97" s="105">
        <f>SUM(F98,F100)</f>
        <v>5558</v>
      </c>
      <c r="G97" s="105">
        <f>SUM(G98,G100)</f>
        <v>5558</v>
      </c>
    </row>
    <row r="98" spans="1:7" ht="29.25" customHeight="1">
      <c r="A98" s="117" t="s">
        <v>662</v>
      </c>
      <c r="B98" s="195">
        <v>460</v>
      </c>
      <c r="C98" s="82" t="s">
        <v>108</v>
      </c>
      <c r="D98" s="82" t="s">
        <v>673</v>
      </c>
      <c r="E98" s="82"/>
      <c r="F98" s="105">
        <f>SUM(F99)</f>
        <v>4678</v>
      </c>
      <c r="G98" s="105">
        <f>SUM(G99)</f>
        <v>4678</v>
      </c>
    </row>
    <row r="99" spans="1:7" ht="31.5" customHeight="1">
      <c r="A99" s="117" t="s">
        <v>664</v>
      </c>
      <c r="B99" s="195">
        <v>460</v>
      </c>
      <c r="C99" s="82" t="s">
        <v>108</v>
      </c>
      <c r="D99" s="82" t="s">
        <v>673</v>
      </c>
      <c r="E99" s="82" t="s">
        <v>663</v>
      </c>
      <c r="F99" s="105">
        <v>4678</v>
      </c>
      <c r="G99" s="105">
        <v>4678</v>
      </c>
    </row>
    <row r="100" spans="1:7" ht="27.75" customHeight="1">
      <c r="A100" s="117" t="s">
        <v>354</v>
      </c>
      <c r="B100" s="195">
        <v>460</v>
      </c>
      <c r="C100" s="82" t="s">
        <v>108</v>
      </c>
      <c r="D100" s="82" t="s">
        <v>674</v>
      </c>
      <c r="E100" s="82"/>
      <c r="F100" s="105">
        <f>SUM(F101)</f>
        <v>880</v>
      </c>
      <c r="G100" s="105">
        <f>SUM(G101)</f>
        <v>880</v>
      </c>
    </row>
    <row r="101" spans="1:7" ht="32.25" customHeight="1">
      <c r="A101" s="117" t="s">
        <v>660</v>
      </c>
      <c r="B101" s="195">
        <v>460</v>
      </c>
      <c r="C101" s="82" t="s">
        <v>108</v>
      </c>
      <c r="D101" s="82" t="s">
        <v>674</v>
      </c>
      <c r="E101" s="82" t="s">
        <v>659</v>
      </c>
      <c r="F101" s="105">
        <v>880</v>
      </c>
      <c r="G101" s="105">
        <v>880</v>
      </c>
    </row>
    <row r="102" spans="1:7" s="13" customFormat="1" ht="21" customHeight="1">
      <c r="A102" s="21" t="s">
        <v>114</v>
      </c>
      <c r="B102" s="114">
        <v>460</v>
      </c>
      <c r="C102" s="86" t="s">
        <v>115</v>
      </c>
      <c r="D102" s="86"/>
      <c r="E102" s="86"/>
      <c r="F102" s="115">
        <f>SUM(F103)</f>
        <v>1490</v>
      </c>
      <c r="G102" s="115">
        <f>SUM(G103)</f>
        <v>1424</v>
      </c>
    </row>
    <row r="103" spans="1:7" s="13" customFormat="1" ht="21" customHeight="1">
      <c r="A103" s="11" t="s">
        <v>876</v>
      </c>
      <c r="B103" s="195">
        <v>460</v>
      </c>
      <c r="C103" s="82" t="s">
        <v>116</v>
      </c>
      <c r="D103" s="82" t="s">
        <v>655</v>
      </c>
      <c r="E103" s="82"/>
      <c r="F103" s="105">
        <f>F104</f>
        <v>1490</v>
      </c>
      <c r="G103" s="105">
        <f>G104</f>
        <v>1424</v>
      </c>
    </row>
    <row r="104" spans="1:7" s="13" customFormat="1" ht="24.75" customHeight="1">
      <c r="A104" s="11" t="s">
        <v>654</v>
      </c>
      <c r="B104" s="195">
        <v>460</v>
      </c>
      <c r="C104" s="82" t="s">
        <v>116</v>
      </c>
      <c r="D104" s="82" t="s">
        <v>653</v>
      </c>
      <c r="E104" s="82"/>
      <c r="F104" s="105">
        <f>SUM(F105)</f>
        <v>1490</v>
      </c>
      <c r="G104" s="105">
        <f>SUM(G105)</f>
        <v>1424</v>
      </c>
    </row>
    <row r="105" spans="1:7" ht="40.5" customHeight="1">
      <c r="A105" s="11" t="s">
        <v>908</v>
      </c>
      <c r="B105" s="195">
        <v>460</v>
      </c>
      <c r="C105" s="82" t="s">
        <v>116</v>
      </c>
      <c r="D105" s="82" t="s">
        <v>879</v>
      </c>
      <c r="E105" s="82"/>
      <c r="F105" s="105">
        <f>SUM(F106)</f>
        <v>1490</v>
      </c>
      <c r="G105" s="105">
        <f>SUM(G106)</f>
        <v>1424</v>
      </c>
    </row>
    <row r="106" spans="1:7" ht="21" customHeight="1">
      <c r="A106" s="11" t="s">
        <v>490</v>
      </c>
      <c r="B106" s="195">
        <v>460</v>
      </c>
      <c r="C106" s="82" t="s">
        <v>116</v>
      </c>
      <c r="D106" s="82" t="s">
        <v>879</v>
      </c>
      <c r="E106" s="82" t="s">
        <v>491</v>
      </c>
      <c r="F106" s="105">
        <v>1490</v>
      </c>
      <c r="G106" s="105">
        <v>1424</v>
      </c>
    </row>
    <row r="107" spans="1:7" ht="22.5" customHeight="1">
      <c r="A107" s="116" t="s">
        <v>324</v>
      </c>
      <c r="B107" s="195">
        <v>460</v>
      </c>
      <c r="C107" s="86" t="s">
        <v>325</v>
      </c>
      <c r="D107" s="86"/>
      <c r="E107" s="86"/>
      <c r="F107" s="115">
        <f>SUM(F108)</f>
        <v>2000</v>
      </c>
      <c r="G107" s="115">
        <f>SUM(G108)</f>
        <v>2000</v>
      </c>
    </row>
    <row r="108" spans="1:7" ht="21" customHeight="1">
      <c r="A108" s="116" t="s">
        <v>91</v>
      </c>
      <c r="B108" s="195">
        <v>460</v>
      </c>
      <c r="C108" s="86" t="s">
        <v>138</v>
      </c>
      <c r="D108" s="86"/>
      <c r="E108" s="86"/>
      <c r="F108" s="115">
        <f>SUM(F110)</f>
        <v>2000</v>
      </c>
      <c r="G108" s="115">
        <f>SUM(G110)</f>
        <v>2000</v>
      </c>
    </row>
    <row r="109" spans="1:7" ht="34.5" customHeight="1">
      <c r="A109" s="116" t="s">
        <v>876</v>
      </c>
      <c r="B109" s="195">
        <v>460</v>
      </c>
      <c r="C109" s="86" t="s">
        <v>138</v>
      </c>
      <c r="D109" s="86" t="s">
        <v>655</v>
      </c>
      <c r="E109" s="86"/>
      <c r="F109" s="115">
        <v>2000</v>
      </c>
      <c r="G109" s="115">
        <v>2000</v>
      </c>
    </row>
    <row r="110" spans="1:7" ht="36.75" customHeight="1">
      <c r="A110" s="117" t="s">
        <v>366</v>
      </c>
      <c r="B110" s="195">
        <v>460</v>
      </c>
      <c r="C110" s="82" t="s">
        <v>138</v>
      </c>
      <c r="D110" s="82" t="s">
        <v>875</v>
      </c>
      <c r="E110" s="82"/>
      <c r="F110" s="105">
        <f>SUM(F111)</f>
        <v>2000</v>
      </c>
      <c r="G110" s="105">
        <f>SUM(G111)</f>
        <v>2000</v>
      </c>
    </row>
    <row r="111" spans="1:7" ht="28.5" customHeight="1">
      <c r="A111" s="58" t="s">
        <v>896</v>
      </c>
      <c r="B111" s="195">
        <v>460</v>
      </c>
      <c r="C111" s="82" t="s">
        <v>138</v>
      </c>
      <c r="D111" s="82" t="s">
        <v>910</v>
      </c>
      <c r="E111" s="82"/>
      <c r="F111" s="105">
        <f>SUM(F112)</f>
        <v>2000</v>
      </c>
      <c r="G111" s="105">
        <f>SUM(G112)</f>
        <v>2000</v>
      </c>
    </row>
    <row r="112" spans="1:7" ht="21.75" customHeight="1">
      <c r="A112" s="117" t="s">
        <v>487</v>
      </c>
      <c r="B112" s="195">
        <v>460</v>
      </c>
      <c r="C112" s="82" t="s">
        <v>138</v>
      </c>
      <c r="D112" s="82" t="s">
        <v>910</v>
      </c>
      <c r="E112" s="82" t="s">
        <v>488</v>
      </c>
      <c r="F112" s="105">
        <v>2000</v>
      </c>
      <c r="G112" s="105">
        <v>2000</v>
      </c>
    </row>
    <row r="113" spans="1:7" ht="38.25" customHeight="1">
      <c r="A113" s="116" t="s">
        <v>326</v>
      </c>
      <c r="B113" s="195">
        <v>460</v>
      </c>
      <c r="C113" s="86" t="s">
        <v>136</v>
      </c>
      <c r="D113" s="86"/>
      <c r="E113" s="86"/>
      <c r="F113" s="115">
        <f>SUM(F114)</f>
        <v>362</v>
      </c>
      <c r="G113" s="115">
        <f>SUM(G114)</f>
        <v>60</v>
      </c>
    </row>
    <row r="114" spans="1:7" ht="32.25" customHeight="1">
      <c r="A114" s="8" t="s">
        <v>283</v>
      </c>
      <c r="B114" s="195">
        <v>460</v>
      </c>
      <c r="C114" s="86" t="s">
        <v>137</v>
      </c>
      <c r="D114" s="86"/>
      <c r="E114" s="86"/>
      <c r="F114" s="115">
        <f>SUM(F117)</f>
        <v>362</v>
      </c>
      <c r="G114" s="115">
        <f>SUM(G117)</f>
        <v>60</v>
      </c>
    </row>
    <row r="115" spans="1:7" s="55" customFormat="1" ht="26.25" customHeight="1">
      <c r="A115" s="116" t="s">
        <v>876</v>
      </c>
      <c r="B115" s="195">
        <v>460</v>
      </c>
      <c r="C115" s="86" t="s">
        <v>137</v>
      </c>
      <c r="D115" s="86" t="s">
        <v>655</v>
      </c>
      <c r="E115" s="86"/>
      <c r="F115" s="115">
        <f aca="true" t="shared" si="1" ref="F115:G117">SUM(F116)</f>
        <v>362</v>
      </c>
      <c r="G115" s="115">
        <f t="shared" si="1"/>
        <v>60</v>
      </c>
    </row>
    <row r="116" spans="1:7" s="55" customFormat="1" ht="32.25" customHeight="1">
      <c r="A116" s="8" t="s">
        <v>80</v>
      </c>
      <c r="B116" s="195">
        <v>460</v>
      </c>
      <c r="C116" s="86" t="s">
        <v>137</v>
      </c>
      <c r="D116" s="86" t="s">
        <v>877</v>
      </c>
      <c r="E116" s="86"/>
      <c r="F116" s="115">
        <f t="shared" si="1"/>
        <v>362</v>
      </c>
      <c r="G116" s="115">
        <f t="shared" si="1"/>
        <v>60</v>
      </c>
    </row>
    <row r="117" spans="1:7" ht="28.5" customHeight="1">
      <c r="A117" s="169" t="s">
        <v>702</v>
      </c>
      <c r="B117" s="195">
        <v>460</v>
      </c>
      <c r="C117" s="82" t="s">
        <v>137</v>
      </c>
      <c r="D117" s="82" t="s">
        <v>911</v>
      </c>
      <c r="E117" s="82"/>
      <c r="F117" s="105">
        <f t="shared" si="1"/>
        <v>362</v>
      </c>
      <c r="G117" s="105">
        <f t="shared" si="1"/>
        <v>60</v>
      </c>
    </row>
    <row r="118" spans="1:7" ht="24" customHeight="1">
      <c r="A118" s="117" t="s">
        <v>80</v>
      </c>
      <c r="B118" s="195">
        <v>460</v>
      </c>
      <c r="C118" s="82" t="s">
        <v>137</v>
      </c>
      <c r="D118" s="82" t="s">
        <v>911</v>
      </c>
      <c r="E118" s="82" t="s">
        <v>485</v>
      </c>
      <c r="F118" s="105">
        <v>362</v>
      </c>
      <c r="G118" s="105">
        <v>60</v>
      </c>
    </row>
    <row r="119" spans="1:7" ht="55.5" customHeight="1">
      <c r="A119" s="21" t="s">
        <v>328</v>
      </c>
      <c r="B119" s="195">
        <v>460</v>
      </c>
      <c r="C119" s="86" t="s">
        <v>327</v>
      </c>
      <c r="D119" s="86"/>
      <c r="E119" s="86"/>
      <c r="F119" s="115">
        <f>SUM(F121,F128)</f>
        <v>53324</v>
      </c>
      <c r="G119" s="115">
        <f>SUM(G121,G128)</f>
        <v>53324</v>
      </c>
    </row>
    <row r="120" spans="1:7" s="129" customFormat="1" ht="45.75" customHeight="1">
      <c r="A120" s="167" t="s">
        <v>26</v>
      </c>
      <c r="B120" s="195">
        <v>460</v>
      </c>
      <c r="C120" s="86" t="s">
        <v>284</v>
      </c>
      <c r="D120" s="86"/>
      <c r="E120" s="86"/>
      <c r="F120" s="115">
        <f>F121</f>
        <v>22329</v>
      </c>
      <c r="G120" s="115">
        <f>G121</f>
        <v>22329</v>
      </c>
    </row>
    <row r="121" spans="1:7" ht="24" customHeight="1">
      <c r="A121" s="116" t="s">
        <v>876</v>
      </c>
      <c r="B121" s="195">
        <v>460</v>
      </c>
      <c r="C121" s="86" t="s">
        <v>284</v>
      </c>
      <c r="D121" s="86" t="s">
        <v>655</v>
      </c>
      <c r="E121" s="86"/>
      <c r="F121" s="115">
        <f>SUM(F122)</f>
        <v>22329</v>
      </c>
      <c r="G121" s="115">
        <f>SUM(G122)</f>
        <v>22329</v>
      </c>
    </row>
    <row r="122" spans="1:7" ht="18" customHeight="1">
      <c r="A122" s="21" t="s">
        <v>654</v>
      </c>
      <c r="B122" s="195">
        <v>460</v>
      </c>
      <c r="C122" s="86" t="s">
        <v>284</v>
      </c>
      <c r="D122" s="86" t="s">
        <v>653</v>
      </c>
      <c r="E122" s="86"/>
      <c r="F122" s="115">
        <f>SUM(F123,F125)</f>
        <v>22329</v>
      </c>
      <c r="G122" s="115">
        <f>SUM(G123,G125)</f>
        <v>22329</v>
      </c>
    </row>
    <row r="123" spans="1:7" ht="31.5" customHeight="1">
      <c r="A123" s="62" t="s">
        <v>899</v>
      </c>
      <c r="B123" s="195">
        <v>460</v>
      </c>
      <c r="C123" s="82" t="s">
        <v>284</v>
      </c>
      <c r="D123" s="82" t="s">
        <v>656</v>
      </c>
      <c r="E123" s="82"/>
      <c r="F123" s="105">
        <f>SUM(F124)</f>
        <v>4329</v>
      </c>
      <c r="G123" s="105">
        <f>SUM(G124)</f>
        <v>4329</v>
      </c>
    </row>
    <row r="124" spans="1:7" ht="21" customHeight="1">
      <c r="A124" s="62" t="s">
        <v>123</v>
      </c>
      <c r="B124" s="195">
        <v>460</v>
      </c>
      <c r="C124" s="82" t="s">
        <v>284</v>
      </c>
      <c r="D124" s="82" t="s">
        <v>656</v>
      </c>
      <c r="E124" s="82" t="s">
        <v>122</v>
      </c>
      <c r="F124" s="105">
        <v>4329</v>
      </c>
      <c r="G124" s="105">
        <v>4329</v>
      </c>
    </row>
    <row r="125" spans="1:7" s="93" customFormat="1" ht="36.75" customHeight="1">
      <c r="A125" s="62" t="s">
        <v>900</v>
      </c>
      <c r="B125" s="195">
        <v>460</v>
      </c>
      <c r="C125" s="63" t="s">
        <v>284</v>
      </c>
      <c r="D125" s="63" t="s">
        <v>657</v>
      </c>
      <c r="E125" s="63" t="s">
        <v>471</v>
      </c>
      <c r="F125" s="105">
        <f>SUM(F126)</f>
        <v>18000</v>
      </c>
      <c r="G125" s="105">
        <f>SUM(G126)</f>
        <v>18000</v>
      </c>
    </row>
    <row r="126" spans="1:7" s="93" customFormat="1" ht="24.75" customHeight="1">
      <c r="A126" s="62" t="s">
        <v>123</v>
      </c>
      <c r="B126" s="195">
        <v>460</v>
      </c>
      <c r="C126" s="63" t="s">
        <v>284</v>
      </c>
      <c r="D126" s="63" t="s">
        <v>657</v>
      </c>
      <c r="E126" s="63" t="s">
        <v>122</v>
      </c>
      <c r="F126" s="106">
        <v>18000</v>
      </c>
      <c r="G126" s="106">
        <v>18000</v>
      </c>
    </row>
    <row r="127" spans="1:7" s="129" customFormat="1" ht="24.75" customHeight="1">
      <c r="A127" s="185" t="s">
        <v>897</v>
      </c>
      <c r="B127" s="195">
        <v>460</v>
      </c>
      <c r="C127" s="125" t="s">
        <v>771</v>
      </c>
      <c r="D127" s="125"/>
      <c r="E127" s="125"/>
      <c r="F127" s="126">
        <f>F128</f>
        <v>30995</v>
      </c>
      <c r="G127" s="126">
        <f>G128</f>
        <v>30995</v>
      </c>
    </row>
    <row r="128" spans="1:7" s="93" customFormat="1" ht="19.5" customHeight="1">
      <c r="A128" s="21" t="s">
        <v>654</v>
      </c>
      <c r="B128" s="195">
        <v>460</v>
      </c>
      <c r="C128" s="125" t="s">
        <v>771</v>
      </c>
      <c r="D128" s="125" t="s">
        <v>653</v>
      </c>
      <c r="E128" s="125"/>
      <c r="F128" s="115">
        <f>SUM(F129)</f>
        <v>30995</v>
      </c>
      <c r="G128" s="115">
        <f>SUM(G129)</f>
        <v>30995</v>
      </c>
    </row>
    <row r="129" spans="1:7" s="93" customFormat="1" ht="31.5" customHeight="1">
      <c r="A129" s="123" t="s">
        <v>901</v>
      </c>
      <c r="B129" s="195">
        <v>460</v>
      </c>
      <c r="C129" s="82" t="s">
        <v>771</v>
      </c>
      <c r="D129" s="137" t="s">
        <v>898</v>
      </c>
      <c r="E129" s="63" t="s">
        <v>1069</v>
      </c>
      <c r="F129" s="106">
        <v>30995</v>
      </c>
      <c r="G129" s="106">
        <v>30995</v>
      </c>
    </row>
    <row r="130" spans="1:7" s="10" customFormat="1" ht="31.5" customHeight="1">
      <c r="A130" s="61" t="s">
        <v>637</v>
      </c>
      <c r="B130" s="57">
        <v>461</v>
      </c>
      <c r="C130" s="82"/>
      <c r="D130" s="63"/>
      <c r="E130" s="63"/>
      <c r="F130" s="126">
        <f>SUM(F131)</f>
        <v>6294</v>
      </c>
      <c r="G130" s="126">
        <f>SUM(G131)</f>
        <v>6294</v>
      </c>
    </row>
    <row r="131" spans="1:7" s="10" customFormat="1" ht="31.5" customHeight="1">
      <c r="A131" s="116" t="s">
        <v>319</v>
      </c>
      <c r="B131" s="57">
        <v>461</v>
      </c>
      <c r="C131" s="125" t="s">
        <v>320</v>
      </c>
      <c r="D131" s="63"/>
      <c r="E131" s="63"/>
      <c r="F131" s="126">
        <f>SUM(F132,F140)</f>
        <v>6294</v>
      </c>
      <c r="G131" s="126">
        <f>SUM(G132,G140)</f>
        <v>6294</v>
      </c>
    </row>
    <row r="132" spans="1:7" s="10" customFormat="1" ht="23.25" customHeight="1">
      <c r="A132" s="116" t="s">
        <v>17</v>
      </c>
      <c r="B132" s="57">
        <v>461</v>
      </c>
      <c r="C132" s="86" t="s">
        <v>142</v>
      </c>
      <c r="D132" s="86"/>
      <c r="E132" s="125"/>
      <c r="F132" s="126">
        <v>5294</v>
      </c>
      <c r="G132" s="126">
        <v>5294</v>
      </c>
    </row>
    <row r="133" spans="1:7" ht="30.75" customHeight="1">
      <c r="A133" s="116" t="s">
        <v>14</v>
      </c>
      <c r="B133" s="57">
        <v>461</v>
      </c>
      <c r="C133" s="86" t="s">
        <v>142</v>
      </c>
      <c r="D133" s="86" t="s">
        <v>355</v>
      </c>
      <c r="E133" s="86"/>
      <c r="F133" s="115">
        <f>SUM(F134)</f>
        <v>5294</v>
      </c>
      <c r="G133" s="115">
        <f>SUM(G134)</f>
        <v>5294</v>
      </c>
    </row>
    <row r="134" spans="1:7" ht="47.25" customHeight="1">
      <c r="A134" s="117" t="s">
        <v>683</v>
      </c>
      <c r="B134" s="59">
        <v>461</v>
      </c>
      <c r="C134" s="82" t="s">
        <v>142</v>
      </c>
      <c r="D134" s="82" t="s">
        <v>682</v>
      </c>
      <c r="E134" s="82"/>
      <c r="F134" s="105">
        <f>SUM(F135,F137)</f>
        <v>5294</v>
      </c>
      <c r="G134" s="105">
        <f>SUM(G135,G137)</f>
        <v>5294</v>
      </c>
    </row>
    <row r="135" spans="1:7" ht="30" customHeight="1">
      <c r="A135" s="117" t="s">
        <v>662</v>
      </c>
      <c r="B135" s="59">
        <v>461</v>
      </c>
      <c r="C135" s="82" t="s">
        <v>142</v>
      </c>
      <c r="D135" s="82" t="s">
        <v>684</v>
      </c>
      <c r="E135" s="82"/>
      <c r="F135" s="105">
        <f>SUM(F136)</f>
        <v>4738</v>
      </c>
      <c r="G135" s="105">
        <f>SUM(G136)</f>
        <v>4738</v>
      </c>
    </row>
    <row r="136" spans="1:7" ht="31.5" customHeight="1">
      <c r="A136" s="117" t="s">
        <v>664</v>
      </c>
      <c r="B136" s="59">
        <v>461</v>
      </c>
      <c r="C136" s="82" t="s">
        <v>142</v>
      </c>
      <c r="D136" s="82" t="s">
        <v>684</v>
      </c>
      <c r="E136" s="82" t="s">
        <v>663</v>
      </c>
      <c r="F136" s="105">
        <v>4738</v>
      </c>
      <c r="G136" s="105">
        <v>4738</v>
      </c>
    </row>
    <row r="137" spans="1:7" ht="27" customHeight="1">
      <c r="A137" s="117" t="s">
        <v>670</v>
      </c>
      <c r="B137" s="59">
        <v>461</v>
      </c>
      <c r="C137" s="82" t="s">
        <v>142</v>
      </c>
      <c r="D137" s="82" t="s">
        <v>685</v>
      </c>
      <c r="E137" s="82"/>
      <c r="F137" s="105">
        <f>SUM(F138:F139)</f>
        <v>556</v>
      </c>
      <c r="G137" s="105">
        <f>SUM(G138:G139)</f>
        <v>556</v>
      </c>
    </row>
    <row r="138" spans="1:7" ht="33" customHeight="1">
      <c r="A138" s="117" t="s">
        <v>660</v>
      </c>
      <c r="B138" s="59">
        <v>461</v>
      </c>
      <c r="C138" s="82" t="s">
        <v>142</v>
      </c>
      <c r="D138" s="82" t="s">
        <v>685</v>
      </c>
      <c r="E138" s="82" t="s">
        <v>659</v>
      </c>
      <c r="F138" s="105">
        <v>541</v>
      </c>
      <c r="G138" s="105">
        <v>541</v>
      </c>
    </row>
    <row r="139" spans="1:7" ht="33" customHeight="1">
      <c r="A139" s="117" t="s">
        <v>913</v>
      </c>
      <c r="B139" s="59">
        <v>461</v>
      </c>
      <c r="C139" s="82" t="s">
        <v>142</v>
      </c>
      <c r="D139" s="82" t="s">
        <v>685</v>
      </c>
      <c r="E139" s="82" t="s">
        <v>912</v>
      </c>
      <c r="F139" s="105">
        <v>15</v>
      </c>
      <c r="G139" s="105">
        <v>15</v>
      </c>
    </row>
    <row r="140" spans="1:7" ht="33" customHeight="1">
      <c r="A140" s="87" t="s">
        <v>235</v>
      </c>
      <c r="B140" s="140">
        <v>461</v>
      </c>
      <c r="C140" s="66" t="s">
        <v>111</v>
      </c>
      <c r="D140" s="82"/>
      <c r="E140" s="82"/>
      <c r="F140" s="115">
        <f>F141</f>
        <v>1000</v>
      </c>
      <c r="G140" s="115">
        <f>G141</f>
        <v>1000</v>
      </c>
    </row>
    <row r="141" spans="1:7" s="12" customFormat="1" ht="45.75" customHeight="1">
      <c r="A141" s="127" t="s">
        <v>786</v>
      </c>
      <c r="B141" s="59">
        <v>461</v>
      </c>
      <c r="C141" s="86" t="s">
        <v>111</v>
      </c>
      <c r="D141" s="86" t="s">
        <v>731</v>
      </c>
      <c r="E141" s="86"/>
      <c r="F141" s="115">
        <v>1000</v>
      </c>
      <c r="G141" s="115">
        <v>1000</v>
      </c>
    </row>
    <row r="142" spans="1:7" s="12" customFormat="1" ht="27.75" customHeight="1">
      <c r="A142" s="24" t="s">
        <v>730</v>
      </c>
      <c r="B142" s="59">
        <v>461</v>
      </c>
      <c r="C142" s="82" t="s">
        <v>111</v>
      </c>
      <c r="D142" s="82" t="s">
        <v>864</v>
      </c>
      <c r="E142" s="82"/>
      <c r="F142" s="105">
        <f>SUM(F143)</f>
        <v>1000</v>
      </c>
      <c r="G142" s="105">
        <f>SUM(G143)</f>
        <v>1000</v>
      </c>
    </row>
    <row r="143" spans="1:7" s="12" customFormat="1" ht="36.75" customHeight="1">
      <c r="A143" s="24" t="s">
        <v>660</v>
      </c>
      <c r="B143" s="59">
        <v>461</v>
      </c>
      <c r="C143" s="82" t="s">
        <v>111</v>
      </c>
      <c r="D143" s="82" t="s">
        <v>865</v>
      </c>
      <c r="E143" s="82" t="s">
        <v>659</v>
      </c>
      <c r="F143" s="105">
        <v>1000</v>
      </c>
      <c r="G143" s="105">
        <v>1000</v>
      </c>
    </row>
    <row r="144" spans="1:7" ht="38.25" customHeight="1">
      <c r="A144" s="61" t="s">
        <v>143</v>
      </c>
      <c r="B144" s="114">
        <v>462</v>
      </c>
      <c r="C144" s="82"/>
      <c r="D144" s="82"/>
      <c r="E144" s="82"/>
      <c r="F144" s="115">
        <f>SUM(F145)</f>
        <v>1242</v>
      </c>
      <c r="G144" s="115">
        <f>SUM(G145)</f>
        <v>1242</v>
      </c>
    </row>
    <row r="145" spans="1:7" ht="38.25" customHeight="1">
      <c r="A145" s="116" t="s">
        <v>472</v>
      </c>
      <c r="B145" s="114">
        <v>462</v>
      </c>
      <c r="C145" s="86" t="s">
        <v>473</v>
      </c>
      <c r="D145" s="82"/>
      <c r="E145" s="82"/>
      <c r="F145" s="115">
        <f>F146</f>
        <v>1242</v>
      </c>
      <c r="G145" s="115">
        <f>G146</f>
        <v>1242</v>
      </c>
    </row>
    <row r="146" spans="1:7" ht="31.5" customHeight="1">
      <c r="A146" s="116" t="s">
        <v>13</v>
      </c>
      <c r="B146" s="114">
        <v>462</v>
      </c>
      <c r="C146" s="86" t="s">
        <v>106</v>
      </c>
      <c r="D146" s="86" t="s">
        <v>8</v>
      </c>
      <c r="E146" s="82"/>
      <c r="F146" s="115">
        <v>1242</v>
      </c>
      <c r="G146" s="115">
        <v>1242</v>
      </c>
    </row>
    <row r="147" spans="1:7" ht="30" customHeight="1">
      <c r="A147" s="117" t="s">
        <v>686</v>
      </c>
      <c r="B147" s="195">
        <v>462</v>
      </c>
      <c r="C147" s="82" t="s">
        <v>106</v>
      </c>
      <c r="D147" s="82" t="s">
        <v>7</v>
      </c>
      <c r="E147" s="82"/>
      <c r="F147" s="105">
        <f>SUM(F148,F150)</f>
        <v>1242</v>
      </c>
      <c r="G147" s="105">
        <f>SUM(G148,G150)</f>
        <v>1242</v>
      </c>
    </row>
    <row r="148" spans="1:7" ht="36" customHeight="1">
      <c r="A148" s="117" t="s">
        <v>662</v>
      </c>
      <c r="B148" s="195">
        <v>462</v>
      </c>
      <c r="C148" s="82" t="s">
        <v>106</v>
      </c>
      <c r="D148" s="82" t="s">
        <v>9</v>
      </c>
      <c r="E148" s="82"/>
      <c r="F148" s="105">
        <f>SUM(F149)</f>
        <v>879</v>
      </c>
      <c r="G148" s="105">
        <f>SUM(G149)</f>
        <v>879</v>
      </c>
    </row>
    <row r="149" spans="1:7" ht="32.25" customHeight="1">
      <c r="A149" s="117" t="s">
        <v>664</v>
      </c>
      <c r="B149" s="195">
        <v>462</v>
      </c>
      <c r="C149" s="82" t="s">
        <v>106</v>
      </c>
      <c r="D149" s="82" t="s">
        <v>9</v>
      </c>
      <c r="E149" s="82" t="s">
        <v>663</v>
      </c>
      <c r="F149" s="105">
        <v>879</v>
      </c>
      <c r="G149" s="105">
        <v>879</v>
      </c>
    </row>
    <row r="150" spans="1:7" ht="22.5" customHeight="1">
      <c r="A150" s="117" t="s">
        <v>354</v>
      </c>
      <c r="B150" s="195">
        <v>462</v>
      </c>
      <c r="C150" s="82" t="s">
        <v>106</v>
      </c>
      <c r="D150" s="82" t="s">
        <v>10</v>
      </c>
      <c r="E150" s="82"/>
      <c r="F150" s="105">
        <f>SUM(F151)</f>
        <v>363</v>
      </c>
      <c r="G150" s="105">
        <f>SUM(G151)</f>
        <v>363</v>
      </c>
    </row>
    <row r="151" spans="1:7" ht="38.25" customHeight="1">
      <c r="A151" s="117" t="s">
        <v>660</v>
      </c>
      <c r="B151" s="195">
        <v>462</v>
      </c>
      <c r="C151" s="82" t="s">
        <v>106</v>
      </c>
      <c r="D151" s="82" t="s">
        <v>10</v>
      </c>
      <c r="E151" s="82" t="s">
        <v>659</v>
      </c>
      <c r="F151" s="105">
        <v>363</v>
      </c>
      <c r="G151" s="105">
        <v>363</v>
      </c>
    </row>
    <row r="152" spans="1:7" s="12" customFormat="1" ht="33" customHeight="1">
      <c r="A152" s="116" t="s">
        <v>729</v>
      </c>
      <c r="B152" s="114">
        <v>463</v>
      </c>
      <c r="C152" s="82"/>
      <c r="D152" s="82"/>
      <c r="E152" s="82"/>
      <c r="F152" s="115">
        <f>F153</f>
        <v>2500</v>
      </c>
      <c r="G152" s="115">
        <f>G153</f>
        <v>2500</v>
      </c>
    </row>
    <row r="153" spans="1:7" ht="32.25" customHeight="1">
      <c r="A153" s="21" t="s">
        <v>317</v>
      </c>
      <c r="B153" s="114">
        <v>463</v>
      </c>
      <c r="C153" s="86" t="s">
        <v>318</v>
      </c>
      <c r="D153" s="86"/>
      <c r="E153" s="86"/>
      <c r="F153" s="115">
        <f>F154</f>
        <v>2500</v>
      </c>
      <c r="G153" s="115">
        <f>G154</f>
        <v>2500</v>
      </c>
    </row>
    <row r="154" spans="1:7" s="129" customFormat="1" ht="43.5" customHeight="1">
      <c r="A154" s="21" t="s">
        <v>700</v>
      </c>
      <c r="B154" s="114">
        <v>463</v>
      </c>
      <c r="C154" s="86" t="s">
        <v>661</v>
      </c>
      <c r="D154" s="86"/>
      <c r="E154" s="86"/>
      <c r="F154" s="115">
        <f>SUM(F157,F158)</f>
        <v>2500</v>
      </c>
      <c r="G154" s="115">
        <f>SUM(G157,G158)</f>
        <v>2500</v>
      </c>
    </row>
    <row r="155" spans="1:7" s="10" customFormat="1" ht="37.5" customHeight="1">
      <c r="A155" s="21" t="s">
        <v>867</v>
      </c>
      <c r="B155" s="114">
        <v>463</v>
      </c>
      <c r="C155" s="86" t="s">
        <v>661</v>
      </c>
      <c r="D155" s="86" t="s">
        <v>703</v>
      </c>
      <c r="E155" s="82"/>
      <c r="F155" s="105">
        <f>SUM(F156)</f>
        <v>2500</v>
      </c>
      <c r="G155" s="105">
        <f>SUM(G156)</f>
        <v>2500</v>
      </c>
    </row>
    <row r="156" spans="1:7" ht="35.25" customHeight="1">
      <c r="A156" s="123" t="s">
        <v>365</v>
      </c>
      <c r="B156" s="195">
        <v>463</v>
      </c>
      <c r="C156" s="82" t="s">
        <v>661</v>
      </c>
      <c r="D156" s="82" t="s">
        <v>824</v>
      </c>
      <c r="E156" s="82"/>
      <c r="F156" s="105">
        <v>2500</v>
      </c>
      <c r="G156" s="105">
        <v>2500</v>
      </c>
    </row>
    <row r="157" spans="1:7" ht="21.75" customHeight="1">
      <c r="A157" s="117" t="s">
        <v>695</v>
      </c>
      <c r="B157" s="195">
        <v>463</v>
      </c>
      <c r="C157" s="82" t="s">
        <v>661</v>
      </c>
      <c r="D157" s="82" t="s">
        <v>824</v>
      </c>
      <c r="E157" s="82" t="s">
        <v>692</v>
      </c>
      <c r="F157" s="105">
        <v>2413</v>
      </c>
      <c r="G157" s="105">
        <v>2413</v>
      </c>
    </row>
    <row r="158" spans="1:7" s="10" customFormat="1" ht="39" customHeight="1">
      <c r="A158" s="117" t="s">
        <v>660</v>
      </c>
      <c r="B158" s="195">
        <v>463</v>
      </c>
      <c r="C158" s="63" t="s">
        <v>661</v>
      </c>
      <c r="D158" s="82" t="s">
        <v>824</v>
      </c>
      <c r="E158" s="63" t="s">
        <v>659</v>
      </c>
      <c r="F158" s="106">
        <v>87</v>
      </c>
      <c r="G158" s="106">
        <v>87</v>
      </c>
    </row>
    <row r="159" spans="1:7" ht="30" customHeight="1">
      <c r="A159" s="61" t="s">
        <v>139</v>
      </c>
      <c r="B159" s="57">
        <v>466</v>
      </c>
      <c r="C159" s="82"/>
      <c r="D159" s="82"/>
      <c r="E159" s="82"/>
      <c r="F159" s="115">
        <f>SUM(F160,F166)</f>
        <v>40167</v>
      </c>
      <c r="G159" s="115">
        <f>SUM(G160,G166)</f>
        <v>36528</v>
      </c>
    </row>
    <row r="160" spans="1:7" ht="22.5" customHeight="1">
      <c r="A160" s="116" t="s">
        <v>424</v>
      </c>
      <c r="B160" s="57">
        <v>466</v>
      </c>
      <c r="C160" s="86" t="s">
        <v>425</v>
      </c>
      <c r="D160" s="86"/>
      <c r="E160" s="86"/>
      <c r="F160" s="115">
        <f>SUM(F161)</f>
        <v>19919</v>
      </c>
      <c r="G160" s="115">
        <f>SUM(G161)</f>
        <v>16956</v>
      </c>
    </row>
    <row r="161" spans="1:7" ht="51" customHeight="1">
      <c r="A161" s="116" t="s">
        <v>866</v>
      </c>
      <c r="B161" s="57">
        <v>466</v>
      </c>
      <c r="C161" s="86" t="s">
        <v>425</v>
      </c>
      <c r="D161" s="86" t="s">
        <v>854</v>
      </c>
      <c r="E161" s="86"/>
      <c r="F161" s="115">
        <f>SUM(F162,F164)</f>
        <v>19919</v>
      </c>
      <c r="G161" s="115">
        <f>SUM(G162,G164)</f>
        <v>16956</v>
      </c>
    </row>
    <row r="162" spans="1:7" ht="36" customHeight="1">
      <c r="A162" s="124" t="s">
        <v>519</v>
      </c>
      <c r="B162" s="59">
        <v>466</v>
      </c>
      <c r="C162" s="82" t="s">
        <v>425</v>
      </c>
      <c r="D162" s="82" t="s">
        <v>859</v>
      </c>
      <c r="E162" s="82"/>
      <c r="F162" s="115">
        <f>SUM(F163)</f>
        <v>19129</v>
      </c>
      <c r="G162" s="115">
        <f>SUM(G163)</f>
        <v>16092</v>
      </c>
    </row>
    <row r="163" spans="1:7" ht="33" customHeight="1">
      <c r="A163" s="117" t="s">
        <v>660</v>
      </c>
      <c r="B163" s="59">
        <v>466</v>
      </c>
      <c r="C163" s="82" t="s">
        <v>425</v>
      </c>
      <c r="D163" s="82" t="s">
        <v>859</v>
      </c>
      <c r="E163" s="82" t="s">
        <v>659</v>
      </c>
      <c r="F163" s="105">
        <v>19129</v>
      </c>
      <c r="G163" s="105">
        <v>16092</v>
      </c>
    </row>
    <row r="164" spans="1:7" ht="25.5" customHeight="1">
      <c r="A164" s="117" t="s">
        <v>849</v>
      </c>
      <c r="B164" s="59">
        <v>466</v>
      </c>
      <c r="C164" s="82" t="s">
        <v>425</v>
      </c>
      <c r="D164" s="82" t="s">
        <v>860</v>
      </c>
      <c r="E164" s="82"/>
      <c r="F164" s="115">
        <f>SUM(F165)</f>
        <v>790</v>
      </c>
      <c r="G164" s="115">
        <f>SUM(G165)</f>
        <v>864</v>
      </c>
    </row>
    <row r="165" spans="1:7" ht="40.5" customHeight="1">
      <c r="A165" s="117" t="s">
        <v>660</v>
      </c>
      <c r="B165" s="59">
        <v>466</v>
      </c>
      <c r="C165" s="82" t="s">
        <v>425</v>
      </c>
      <c r="D165" s="82" t="s">
        <v>860</v>
      </c>
      <c r="E165" s="82" t="s">
        <v>659</v>
      </c>
      <c r="F165" s="105">
        <v>790</v>
      </c>
      <c r="G165" s="105">
        <v>864</v>
      </c>
    </row>
    <row r="166" spans="1:7" ht="21.75" customHeight="1">
      <c r="A166" s="116" t="s">
        <v>144</v>
      </c>
      <c r="B166" s="57">
        <v>466</v>
      </c>
      <c r="C166" s="86" t="s">
        <v>145</v>
      </c>
      <c r="D166" s="86"/>
      <c r="E166" s="86"/>
      <c r="F166" s="115">
        <f>SUM(F171,F177,F167)</f>
        <v>20248</v>
      </c>
      <c r="G166" s="115">
        <f>SUM(G171,G177,G167)</f>
        <v>19572</v>
      </c>
    </row>
    <row r="167" spans="1:7" ht="21.75" customHeight="1">
      <c r="A167" s="116" t="s">
        <v>1049</v>
      </c>
      <c r="B167" s="86" t="s">
        <v>1060</v>
      </c>
      <c r="C167" s="86" t="s">
        <v>1048</v>
      </c>
      <c r="D167" s="86"/>
      <c r="E167" s="86"/>
      <c r="F167" s="115">
        <f aca="true" t="shared" si="2" ref="F167:G169">SUM(F168)</f>
        <v>9548</v>
      </c>
      <c r="G167" s="115">
        <f t="shared" si="2"/>
        <v>9548</v>
      </c>
    </row>
    <row r="168" spans="1:7" ht="43.5" customHeight="1">
      <c r="A168" s="116" t="s">
        <v>871</v>
      </c>
      <c r="B168" s="86" t="s">
        <v>1060</v>
      </c>
      <c r="C168" s="86" t="s">
        <v>1048</v>
      </c>
      <c r="D168" s="86" t="s">
        <v>732</v>
      </c>
      <c r="E168" s="86"/>
      <c r="F168" s="115">
        <f t="shared" si="2"/>
        <v>9548</v>
      </c>
      <c r="G168" s="115">
        <f t="shared" si="2"/>
        <v>9548</v>
      </c>
    </row>
    <row r="169" spans="1:7" ht="42" customHeight="1">
      <c r="A169" s="123" t="s">
        <v>1056</v>
      </c>
      <c r="B169" s="82" t="s">
        <v>1060</v>
      </c>
      <c r="C169" s="82" t="s">
        <v>1048</v>
      </c>
      <c r="D169" s="82" t="s">
        <v>1050</v>
      </c>
      <c r="E169" s="199"/>
      <c r="F169" s="146">
        <f t="shared" si="2"/>
        <v>9548</v>
      </c>
      <c r="G169" s="146">
        <f t="shared" si="2"/>
        <v>9548</v>
      </c>
    </row>
    <row r="170" spans="1:7" ht="36.75" customHeight="1">
      <c r="A170" s="117" t="s">
        <v>660</v>
      </c>
      <c r="B170" s="82" t="s">
        <v>1060</v>
      </c>
      <c r="C170" s="82" t="s">
        <v>1048</v>
      </c>
      <c r="D170" s="82" t="s">
        <v>1050</v>
      </c>
      <c r="E170" s="82" t="s">
        <v>659</v>
      </c>
      <c r="F170" s="105">
        <v>9548</v>
      </c>
      <c r="G170" s="105">
        <v>9548</v>
      </c>
    </row>
    <row r="171" spans="1:7" ht="27.75" customHeight="1">
      <c r="A171" s="116" t="s">
        <v>83</v>
      </c>
      <c r="B171" s="57">
        <v>466</v>
      </c>
      <c r="C171" s="86" t="s">
        <v>146</v>
      </c>
      <c r="D171" s="86"/>
      <c r="E171" s="86"/>
      <c r="F171" s="115">
        <f>SUM(F172)</f>
        <v>8500</v>
      </c>
      <c r="G171" s="115">
        <f>SUM(G172)</f>
        <v>7824</v>
      </c>
    </row>
    <row r="172" spans="1:7" ht="42" customHeight="1">
      <c r="A172" s="116" t="s">
        <v>871</v>
      </c>
      <c r="B172" s="57">
        <v>466</v>
      </c>
      <c r="C172" s="86" t="s">
        <v>146</v>
      </c>
      <c r="D172" s="86" t="s">
        <v>732</v>
      </c>
      <c r="E172" s="86"/>
      <c r="F172" s="115">
        <f>SUM(F173,F175)</f>
        <v>8500</v>
      </c>
      <c r="G172" s="115">
        <f>SUM(G173,G175)</f>
        <v>7824</v>
      </c>
    </row>
    <row r="173" spans="1:7" ht="20.25" customHeight="1">
      <c r="A173" s="64" t="s">
        <v>856</v>
      </c>
      <c r="B173" s="59">
        <v>466</v>
      </c>
      <c r="C173" s="82" t="s">
        <v>146</v>
      </c>
      <c r="D173" s="82" t="s">
        <v>872</v>
      </c>
      <c r="E173" s="82"/>
      <c r="F173" s="105">
        <f>SUM(F174)</f>
        <v>6000</v>
      </c>
      <c r="G173" s="105">
        <f>SUM(G174)</f>
        <v>5324</v>
      </c>
    </row>
    <row r="174" spans="1:7" ht="36" customHeight="1">
      <c r="A174" s="24" t="s">
        <v>660</v>
      </c>
      <c r="B174" s="59">
        <v>466</v>
      </c>
      <c r="C174" s="82" t="s">
        <v>146</v>
      </c>
      <c r="D174" s="82" t="s">
        <v>872</v>
      </c>
      <c r="E174" s="82" t="s">
        <v>659</v>
      </c>
      <c r="F174" s="105">
        <v>6000</v>
      </c>
      <c r="G174" s="105">
        <v>5324</v>
      </c>
    </row>
    <row r="175" spans="1:7" ht="28.5" customHeight="1">
      <c r="A175" s="24" t="s">
        <v>730</v>
      </c>
      <c r="B175" s="59">
        <v>466</v>
      </c>
      <c r="C175" s="82" t="s">
        <v>146</v>
      </c>
      <c r="D175" s="82" t="s">
        <v>873</v>
      </c>
      <c r="E175" s="82"/>
      <c r="F175" s="105">
        <v>2500</v>
      </c>
      <c r="G175" s="105">
        <v>2500</v>
      </c>
    </row>
    <row r="176" spans="1:7" ht="36" customHeight="1">
      <c r="A176" s="24" t="s">
        <v>660</v>
      </c>
      <c r="B176" s="59">
        <v>466</v>
      </c>
      <c r="C176" s="82" t="s">
        <v>146</v>
      </c>
      <c r="D176" s="82" t="s">
        <v>873</v>
      </c>
      <c r="E176" s="82" t="s">
        <v>659</v>
      </c>
      <c r="F176" s="105">
        <v>2500</v>
      </c>
      <c r="G176" s="105">
        <v>2500</v>
      </c>
    </row>
    <row r="177" spans="1:7" ht="21.75" customHeight="1">
      <c r="A177" s="107" t="s">
        <v>236</v>
      </c>
      <c r="B177" s="57">
        <v>466</v>
      </c>
      <c r="C177" s="86" t="s">
        <v>237</v>
      </c>
      <c r="D177" s="86"/>
      <c r="E177" s="86"/>
      <c r="F177" s="115">
        <f>SUM(F185,F178)</f>
        <v>2200</v>
      </c>
      <c r="G177" s="115">
        <f>SUM(G185,G178)</f>
        <v>2200</v>
      </c>
    </row>
    <row r="178" spans="1:7" ht="30" customHeight="1">
      <c r="A178" s="8" t="s">
        <v>850</v>
      </c>
      <c r="B178" s="57">
        <v>466</v>
      </c>
      <c r="C178" s="86" t="s">
        <v>237</v>
      </c>
      <c r="D178" s="82" t="s">
        <v>855</v>
      </c>
      <c r="E178" s="86"/>
      <c r="F178" s="115">
        <f>SUM(F179,F182)</f>
        <v>200</v>
      </c>
      <c r="G178" s="115">
        <f>SUM(G179,G182)</f>
        <v>200</v>
      </c>
    </row>
    <row r="179" spans="1:7" ht="56.25" customHeight="1">
      <c r="A179" s="8" t="s">
        <v>920</v>
      </c>
      <c r="B179" s="57">
        <v>466</v>
      </c>
      <c r="C179" s="86" t="s">
        <v>237</v>
      </c>
      <c r="D179" s="86" t="s">
        <v>861</v>
      </c>
      <c r="E179" s="86"/>
      <c r="F179" s="115">
        <f>SUM(F180)</f>
        <v>100</v>
      </c>
      <c r="G179" s="115">
        <f>SUM(G180)</f>
        <v>100</v>
      </c>
    </row>
    <row r="180" spans="1:7" ht="21.75" customHeight="1">
      <c r="A180" s="6" t="s">
        <v>852</v>
      </c>
      <c r="B180" s="59">
        <v>466</v>
      </c>
      <c r="C180" s="82" t="s">
        <v>237</v>
      </c>
      <c r="D180" s="82" t="s">
        <v>921</v>
      </c>
      <c r="E180" s="82"/>
      <c r="F180" s="105">
        <f>SUM(F181)</f>
        <v>100</v>
      </c>
      <c r="G180" s="105">
        <f>SUM(G181)</f>
        <v>100</v>
      </c>
    </row>
    <row r="181" spans="1:7" ht="32.25" customHeight="1">
      <c r="A181" s="24" t="s">
        <v>660</v>
      </c>
      <c r="B181" s="65">
        <v>466</v>
      </c>
      <c r="C181" s="82" t="s">
        <v>237</v>
      </c>
      <c r="D181" s="82" t="s">
        <v>921</v>
      </c>
      <c r="E181" s="82" t="s">
        <v>659</v>
      </c>
      <c r="F181" s="105">
        <v>100</v>
      </c>
      <c r="G181" s="105">
        <v>100</v>
      </c>
    </row>
    <row r="182" spans="1:7" ht="21.75" customHeight="1">
      <c r="A182" s="8" t="s">
        <v>851</v>
      </c>
      <c r="B182" s="67">
        <v>466</v>
      </c>
      <c r="C182" s="86" t="s">
        <v>237</v>
      </c>
      <c r="D182" s="86" t="s">
        <v>922</v>
      </c>
      <c r="E182" s="86"/>
      <c r="F182" s="115">
        <f>SUM(F183)</f>
        <v>100</v>
      </c>
      <c r="G182" s="115">
        <f>SUM(G183)</f>
        <v>100</v>
      </c>
    </row>
    <row r="183" spans="1:7" ht="21.75" customHeight="1">
      <c r="A183" s="6" t="s">
        <v>853</v>
      </c>
      <c r="B183" s="65">
        <v>466</v>
      </c>
      <c r="C183" s="82" t="s">
        <v>237</v>
      </c>
      <c r="D183" s="82" t="s">
        <v>862</v>
      </c>
      <c r="E183" s="86"/>
      <c r="F183" s="105">
        <f>SUM(F184)</f>
        <v>100</v>
      </c>
      <c r="G183" s="105">
        <f>SUM(G184)</f>
        <v>100</v>
      </c>
    </row>
    <row r="184" spans="1:7" ht="33" customHeight="1">
      <c r="A184" s="24" t="s">
        <v>660</v>
      </c>
      <c r="B184" s="59">
        <v>466</v>
      </c>
      <c r="C184" s="82" t="s">
        <v>237</v>
      </c>
      <c r="D184" s="82" t="s">
        <v>862</v>
      </c>
      <c r="E184" s="82" t="s">
        <v>659</v>
      </c>
      <c r="F184" s="105">
        <v>100</v>
      </c>
      <c r="G184" s="105">
        <v>100</v>
      </c>
    </row>
    <row r="185" spans="1:7" ht="39.75" customHeight="1">
      <c r="A185" s="116" t="s">
        <v>871</v>
      </c>
      <c r="B185" s="57">
        <v>466</v>
      </c>
      <c r="C185" s="86" t="s">
        <v>237</v>
      </c>
      <c r="D185" s="86" t="s">
        <v>732</v>
      </c>
      <c r="E185" s="86"/>
      <c r="F185" s="115">
        <f>SUM(F186)</f>
        <v>2000</v>
      </c>
      <c r="G185" s="115">
        <f>SUM(G186)</f>
        <v>2000</v>
      </c>
    </row>
    <row r="186" spans="1:7" ht="27.75" customHeight="1">
      <c r="A186" s="24" t="s">
        <v>691</v>
      </c>
      <c r="B186" s="59">
        <v>466</v>
      </c>
      <c r="C186" s="82" t="s">
        <v>237</v>
      </c>
      <c r="D186" s="82" t="s">
        <v>874</v>
      </c>
      <c r="E186" s="82"/>
      <c r="F186" s="105">
        <f>SUM(F187)</f>
        <v>2000</v>
      </c>
      <c r="G186" s="105">
        <f>SUM(G187)</f>
        <v>2000</v>
      </c>
    </row>
    <row r="187" spans="1:7" ht="36" customHeight="1">
      <c r="A187" s="24" t="s">
        <v>660</v>
      </c>
      <c r="B187" s="59">
        <v>466</v>
      </c>
      <c r="C187" s="82" t="s">
        <v>237</v>
      </c>
      <c r="D187" s="82" t="s">
        <v>874</v>
      </c>
      <c r="E187" s="82" t="s">
        <v>659</v>
      </c>
      <c r="F187" s="105">
        <v>2000</v>
      </c>
      <c r="G187" s="105">
        <v>2000</v>
      </c>
    </row>
    <row r="188" spans="1:7" ht="36" customHeight="1">
      <c r="A188" s="108" t="s">
        <v>140</v>
      </c>
      <c r="B188" s="67">
        <v>467</v>
      </c>
      <c r="C188" s="82"/>
      <c r="D188" s="82"/>
      <c r="E188" s="82"/>
      <c r="F188" s="115">
        <f>F189</f>
        <v>3069</v>
      </c>
      <c r="G188" s="115">
        <f>G189</f>
        <v>2069</v>
      </c>
    </row>
    <row r="189" spans="1:7" ht="21.75" customHeight="1">
      <c r="A189" s="116" t="s">
        <v>144</v>
      </c>
      <c r="B189" s="67">
        <v>467</v>
      </c>
      <c r="C189" s="86" t="s">
        <v>145</v>
      </c>
      <c r="D189" s="86"/>
      <c r="E189" s="86"/>
      <c r="F189" s="115">
        <f>F190</f>
        <v>3069</v>
      </c>
      <c r="G189" s="115">
        <f>G190</f>
        <v>2069</v>
      </c>
    </row>
    <row r="190" spans="1:7" ht="27.75" customHeight="1">
      <c r="A190" s="116" t="s">
        <v>83</v>
      </c>
      <c r="B190" s="67">
        <v>467</v>
      </c>
      <c r="C190" s="86" t="s">
        <v>146</v>
      </c>
      <c r="D190" s="86"/>
      <c r="E190" s="86"/>
      <c r="F190" s="115">
        <f>SUM(F191)</f>
        <v>3069</v>
      </c>
      <c r="G190" s="115">
        <f>SUM(G191)</f>
        <v>2069</v>
      </c>
    </row>
    <row r="191" spans="1:7" ht="42" customHeight="1">
      <c r="A191" s="116" t="s">
        <v>871</v>
      </c>
      <c r="B191" s="67">
        <v>467</v>
      </c>
      <c r="C191" s="86" t="s">
        <v>146</v>
      </c>
      <c r="D191" s="86" t="s">
        <v>732</v>
      </c>
      <c r="E191" s="86"/>
      <c r="F191" s="115">
        <f>SUM(F192,F194)</f>
        <v>3069</v>
      </c>
      <c r="G191" s="115">
        <f>SUM(G192,G194)</f>
        <v>2069</v>
      </c>
    </row>
    <row r="192" spans="1:7" ht="20.25" customHeight="1">
      <c r="A192" s="64" t="s">
        <v>856</v>
      </c>
      <c r="B192" s="65">
        <v>467</v>
      </c>
      <c r="C192" s="82" t="s">
        <v>146</v>
      </c>
      <c r="D192" s="82" t="s">
        <v>872</v>
      </c>
      <c r="E192" s="82"/>
      <c r="F192" s="105">
        <f>SUM(F193)</f>
        <v>2069</v>
      </c>
      <c r="G192" s="105">
        <f>SUM(G193)</f>
        <v>1069</v>
      </c>
    </row>
    <row r="193" spans="1:7" ht="36" customHeight="1">
      <c r="A193" s="24" t="s">
        <v>660</v>
      </c>
      <c r="B193" s="65">
        <v>467</v>
      </c>
      <c r="C193" s="82" t="s">
        <v>146</v>
      </c>
      <c r="D193" s="82" t="s">
        <v>872</v>
      </c>
      <c r="E193" s="82" t="s">
        <v>659</v>
      </c>
      <c r="F193" s="105">
        <v>2069</v>
      </c>
      <c r="G193" s="105">
        <v>1069</v>
      </c>
    </row>
    <row r="194" spans="1:7" ht="28.5" customHeight="1">
      <c r="A194" s="24" t="s">
        <v>730</v>
      </c>
      <c r="B194" s="65">
        <v>467</v>
      </c>
      <c r="C194" s="82" t="s">
        <v>146</v>
      </c>
      <c r="D194" s="82" t="s">
        <v>873</v>
      </c>
      <c r="E194" s="82"/>
      <c r="F194" s="105">
        <v>1000</v>
      </c>
      <c r="G194" s="105">
        <v>1000</v>
      </c>
    </row>
    <row r="195" spans="1:7" ht="36" customHeight="1">
      <c r="A195" s="24" t="s">
        <v>660</v>
      </c>
      <c r="B195" s="65">
        <v>467</v>
      </c>
      <c r="C195" s="82" t="s">
        <v>146</v>
      </c>
      <c r="D195" s="82" t="s">
        <v>873</v>
      </c>
      <c r="E195" s="82" t="s">
        <v>659</v>
      </c>
      <c r="F195" s="105">
        <v>1000</v>
      </c>
      <c r="G195" s="105">
        <v>1000</v>
      </c>
    </row>
    <row r="196" spans="1:7" ht="27.75" customHeight="1">
      <c r="A196" s="108" t="s">
        <v>147</v>
      </c>
      <c r="B196" s="67">
        <v>475</v>
      </c>
      <c r="C196" s="82"/>
      <c r="D196" s="82"/>
      <c r="E196" s="82"/>
      <c r="F196" s="115">
        <f>SUM(F197,F245,F249)</f>
        <v>291249.9</v>
      </c>
      <c r="G196" s="115">
        <f>SUM(G197,G245,G249)</f>
        <v>291249.9</v>
      </c>
    </row>
    <row r="197" spans="1:7" ht="23.25" customHeight="1">
      <c r="A197" s="21" t="s">
        <v>322</v>
      </c>
      <c r="B197" s="67">
        <v>475</v>
      </c>
      <c r="C197" s="86" t="s">
        <v>321</v>
      </c>
      <c r="D197" s="86"/>
      <c r="E197" s="86"/>
      <c r="F197" s="115">
        <f>SUM(F198,F212,F233)</f>
        <v>284375</v>
      </c>
      <c r="G197" s="115">
        <f>SUM(G198,G212,G233)</f>
        <v>284375</v>
      </c>
    </row>
    <row r="198" spans="1:7" ht="23.25" customHeight="1">
      <c r="A198" s="116" t="s">
        <v>85</v>
      </c>
      <c r="B198" s="67">
        <v>475</v>
      </c>
      <c r="C198" s="86" t="s">
        <v>148</v>
      </c>
      <c r="D198" s="86"/>
      <c r="E198" s="86"/>
      <c r="F198" s="115">
        <f>SUM(F202,F205,F199)</f>
        <v>95719</v>
      </c>
      <c r="G198" s="115">
        <f>SUM(G202,G205,G199)</f>
        <v>95719</v>
      </c>
    </row>
    <row r="199" spans="1:7" s="129" customFormat="1" ht="35.25" customHeight="1">
      <c r="A199" s="61" t="s">
        <v>846</v>
      </c>
      <c r="B199" s="65">
        <v>475</v>
      </c>
      <c r="C199" s="86" t="s">
        <v>148</v>
      </c>
      <c r="D199" s="86" t="s">
        <v>778</v>
      </c>
      <c r="E199" s="86"/>
      <c r="F199" s="115">
        <v>50</v>
      </c>
      <c r="G199" s="115">
        <v>50</v>
      </c>
    </row>
    <row r="200" spans="1:7" s="13" customFormat="1" ht="47.25" customHeight="1">
      <c r="A200" s="58" t="s">
        <v>847</v>
      </c>
      <c r="B200" s="65">
        <v>475</v>
      </c>
      <c r="C200" s="82" t="s">
        <v>148</v>
      </c>
      <c r="D200" s="82" t="s">
        <v>813</v>
      </c>
      <c r="E200" s="82"/>
      <c r="F200" s="105">
        <v>50</v>
      </c>
      <c r="G200" s="105">
        <v>50</v>
      </c>
    </row>
    <row r="201" spans="1:7" s="13" customFormat="1" ht="35.25" customHeight="1">
      <c r="A201" s="24" t="s">
        <v>660</v>
      </c>
      <c r="B201" s="65">
        <v>475</v>
      </c>
      <c r="C201" s="82" t="s">
        <v>148</v>
      </c>
      <c r="D201" s="82" t="s">
        <v>813</v>
      </c>
      <c r="E201" s="82" t="s">
        <v>659</v>
      </c>
      <c r="F201" s="105">
        <v>50</v>
      </c>
      <c r="G201" s="105">
        <v>50</v>
      </c>
    </row>
    <row r="202" spans="1:7" ht="42" customHeight="1">
      <c r="A202" s="107" t="s">
        <v>814</v>
      </c>
      <c r="B202" s="67">
        <v>475</v>
      </c>
      <c r="C202" s="86" t="s">
        <v>148</v>
      </c>
      <c r="D202" s="86" t="s">
        <v>779</v>
      </c>
      <c r="E202" s="86"/>
      <c r="F202" s="115">
        <v>50</v>
      </c>
      <c r="G202" s="115">
        <v>50</v>
      </c>
    </row>
    <row r="203" spans="1:7" ht="49.5" customHeight="1">
      <c r="A203" s="24" t="s">
        <v>815</v>
      </c>
      <c r="B203" s="65">
        <v>475</v>
      </c>
      <c r="C203" s="82" t="s">
        <v>148</v>
      </c>
      <c r="D203" s="82" t="s">
        <v>816</v>
      </c>
      <c r="E203" s="86"/>
      <c r="F203" s="105">
        <v>50</v>
      </c>
      <c r="G203" s="105">
        <v>50</v>
      </c>
    </row>
    <row r="204" spans="1:7" ht="33" customHeight="1">
      <c r="A204" s="24" t="s">
        <v>660</v>
      </c>
      <c r="B204" s="65">
        <v>475</v>
      </c>
      <c r="C204" s="82" t="s">
        <v>148</v>
      </c>
      <c r="D204" s="82" t="s">
        <v>816</v>
      </c>
      <c r="E204" s="82" t="s">
        <v>659</v>
      </c>
      <c r="F204" s="105">
        <v>50</v>
      </c>
      <c r="G204" s="105">
        <v>50</v>
      </c>
    </row>
    <row r="205" spans="1:7" s="91" customFormat="1" ht="38.25" customHeight="1">
      <c r="A205" s="8" t="s">
        <v>783</v>
      </c>
      <c r="B205" s="67">
        <v>475</v>
      </c>
      <c r="C205" s="86" t="s">
        <v>148</v>
      </c>
      <c r="D205" s="86" t="s">
        <v>789</v>
      </c>
      <c r="E205" s="82"/>
      <c r="F205" s="115">
        <f>SUM(F206)</f>
        <v>95619</v>
      </c>
      <c r="G205" s="115">
        <f>SUM(G206)</f>
        <v>95619</v>
      </c>
    </row>
    <row r="206" spans="1:7" s="130" customFormat="1" ht="32.25" customHeight="1">
      <c r="A206" s="128" t="s">
        <v>848</v>
      </c>
      <c r="B206" s="67">
        <v>475</v>
      </c>
      <c r="C206" s="86" t="s">
        <v>148</v>
      </c>
      <c r="D206" s="86" t="s">
        <v>790</v>
      </c>
      <c r="E206" s="86"/>
      <c r="F206" s="115">
        <f>SUM(F207,F210)</f>
        <v>95619</v>
      </c>
      <c r="G206" s="115">
        <f>SUM(G207,G210)</f>
        <v>95619</v>
      </c>
    </row>
    <row r="207" spans="1:7" s="130" customFormat="1" ht="66.75" customHeight="1">
      <c r="A207" s="123" t="s">
        <v>18</v>
      </c>
      <c r="B207" s="65">
        <v>475</v>
      </c>
      <c r="C207" s="82" t="s">
        <v>148</v>
      </c>
      <c r="D207" s="82" t="s">
        <v>827</v>
      </c>
      <c r="E207" s="82"/>
      <c r="F207" s="105">
        <f>SUM(F208:F209)</f>
        <v>58000</v>
      </c>
      <c r="G207" s="105">
        <f>SUM(G208:G209)</f>
        <v>58000</v>
      </c>
    </row>
    <row r="208" spans="1:7" s="131" customFormat="1" ht="26.25" customHeight="1">
      <c r="A208" s="123" t="s">
        <v>695</v>
      </c>
      <c r="B208" s="65">
        <v>475</v>
      </c>
      <c r="C208" s="82" t="s">
        <v>148</v>
      </c>
      <c r="D208" s="82" t="s">
        <v>827</v>
      </c>
      <c r="E208" s="82" t="s">
        <v>692</v>
      </c>
      <c r="F208" s="105">
        <v>57340</v>
      </c>
      <c r="G208" s="105">
        <v>57340</v>
      </c>
    </row>
    <row r="209" spans="1:7" s="131" customFormat="1" ht="26.25" customHeight="1">
      <c r="A209" s="24" t="s">
        <v>660</v>
      </c>
      <c r="B209" s="65">
        <v>475</v>
      </c>
      <c r="C209" s="82" t="s">
        <v>148</v>
      </c>
      <c r="D209" s="82" t="s">
        <v>827</v>
      </c>
      <c r="E209" s="82" t="s">
        <v>659</v>
      </c>
      <c r="F209" s="105">
        <v>660</v>
      </c>
      <c r="G209" s="105">
        <v>660</v>
      </c>
    </row>
    <row r="210" spans="1:7" s="131" customFormat="1" ht="45" customHeight="1">
      <c r="A210" s="123" t="s">
        <v>171</v>
      </c>
      <c r="B210" s="65">
        <v>475</v>
      </c>
      <c r="C210" s="82" t="s">
        <v>148</v>
      </c>
      <c r="D210" s="82" t="s">
        <v>828</v>
      </c>
      <c r="E210" s="82"/>
      <c r="F210" s="105">
        <f>SUM(F211)</f>
        <v>37619</v>
      </c>
      <c r="G210" s="105">
        <f>SUM(G211)</f>
        <v>37619</v>
      </c>
    </row>
    <row r="211" spans="1:7" s="13" customFormat="1" ht="35.25" customHeight="1">
      <c r="A211" s="24" t="s">
        <v>660</v>
      </c>
      <c r="B211" s="65">
        <v>475</v>
      </c>
      <c r="C211" s="82" t="s">
        <v>148</v>
      </c>
      <c r="D211" s="82" t="s">
        <v>828</v>
      </c>
      <c r="E211" s="82" t="s">
        <v>659</v>
      </c>
      <c r="F211" s="105">
        <v>37619</v>
      </c>
      <c r="G211" s="105">
        <v>37619</v>
      </c>
    </row>
    <row r="212" spans="1:7" s="13" customFormat="1" ht="36.75" customHeight="1">
      <c r="A212" s="107" t="s">
        <v>86</v>
      </c>
      <c r="B212" s="67">
        <v>475</v>
      </c>
      <c r="C212" s="86" t="s">
        <v>149</v>
      </c>
      <c r="D212" s="86"/>
      <c r="E212" s="86"/>
      <c r="F212" s="115">
        <f>SUM(F216,F219,F226,F230,F213)</f>
        <v>177083</v>
      </c>
      <c r="G212" s="115">
        <f>SUM(G216,G219,G226,G230,G213)</f>
        <v>177083</v>
      </c>
    </row>
    <row r="213" spans="1:7" ht="34.5" customHeight="1">
      <c r="A213" s="61" t="s">
        <v>846</v>
      </c>
      <c r="B213" s="67">
        <v>475</v>
      </c>
      <c r="C213" s="86" t="s">
        <v>149</v>
      </c>
      <c r="D213" s="86" t="s">
        <v>778</v>
      </c>
      <c r="E213" s="86"/>
      <c r="F213" s="115">
        <f>SUM(F214)</f>
        <v>50</v>
      </c>
      <c r="G213" s="115">
        <f>SUM(G214)</f>
        <v>50</v>
      </c>
    </row>
    <row r="214" spans="1:7" ht="41.25" customHeight="1">
      <c r="A214" s="58" t="s">
        <v>847</v>
      </c>
      <c r="B214" s="65">
        <v>475</v>
      </c>
      <c r="C214" s="82" t="s">
        <v>149</v>
      </c>
      <c r="D214" s="82" t="s">
        <v>813</v>
      </c>
      <c r="E214" s="82"/>
      <c r="F214" s="105">
        <f>SUM(F215)</f>
        <v>50</v>
      </c>
      <c r="G214" s="105">
        <f>SUM(G215)</f>
        <v>50</v>
      </c>
    </row>
    <row r="215" spans="1:7" ht="34.5" customHeight="1">
      <c r="A215" s="24" t="s">
        <v>660</v>
      </c>
      <c r="B215" s="65">
        <v>475</v>
      </c>
      <c r="C215" s="82" t="s">
        <v>149</v>
      </c>
      <c r="D215" s="82" t="s">
        <v>813</v>
      </c>
      <c r="E215" s="82" t="s">
        <v>659</v>
      </c>
      <c r="F215" s="105">
        <v>50</v>
      </c>
      <c r="G215" s="105">
        <v>50</v>
      </c>
    </row>
    <row r="216" spans="1:7" s="13" customFormat="1" ht="42" customHeight="1">
      <c r="A216" s="107" t="s">
        <v>814</v>
      </c>
      <c r="B216" s="67">
        <v>475</v>
      </c>
      <c r="C216" s="86" t="s">
        <v>149</v>
      </c>
      <c r="D216" s="86" t="s">
        <v>779</v>
      </c>
      <c r="E216" s="86"/>
      <c r="F216" s="115">
        <v>50</v>
      </c>
      <c r="G216" s="115">
        <v>50</v>
      </c>
    </row>
    <row r="217" spans="1:7" s="13" customFormat="1" ht="42" customHeight="1">
      <c r="A217" s="24" t="s">
        <v>815</v>
      </c>
      <c r="B217" s="65">
        <v>475</v>
      </c>
      <c r="C217" s="82" t="s">
        <v>149</v>
      </c>
      <c r="D217" s="82" t="s">
        <v>816</v>
      </c>
      <c r="E217" s="86"/>
      <c r="F217" s="105">
        <v>50</v>
      </c>
      <c r="G217" s="105">
        <v>50</v>
      </c>
    </row>
    <row r="218" spans="1:7" s="13" customFormat="1" ht="36" customHeight="1">
      <c r="A218" s="24" t="s">
        <v>660</v>
      </c>
      <c r="B218" s="65">
        <v>475</v>
      </c>
      <c r="C218" s="82" t="s">
        <v>149</v>
      </c>
      <c r="D218" s="82" t="s">
        <v>816</v>
      </c>
      <c r="E218" s="82" t="s">
        <v>659</v>
      </c>
      <c r="F218" s="105">
        <v>50</v>
      </c>
      <c r="G218" s="105">
        <v>50</v>
      </c>
    </row>
    <row r="219" spans="1:7" ht="33.75" customHeight="1">
      <c r="A219" s="107" t="s">
        <v>883</v>
      </c>
      <c r="B219" s="67">
        <v>475</v>
      </c>
      <c r="C219" s="86" t="s">
        <v>149</v>
      </c>
      <c r="D219" s="86" t="s">
        <v>791</v>
      </c>
      <c r="E219" s="86"/>
      <c r="F219" s="115">
        <f>SUM(F220,F223)</f>
        <v>134213</v>
      </c>
      <c r="G219" s="115">
        <f>SUM(G220,G223)</f>
        <v>134213</v>
      </c>
    </row>
    <row r="220" spans="1:7" s="91" customFormat="1" ht="91.5" customHeight="1">
      <c r="A220" s="123" t="s">
        <v>19</v>
      </c>
      <c r="B220" s="65">
        <v>475</v>
      </c>
      <c r="C220" s="82" t="s">
        <v>149</v>
      </c>
      <c r="D220" s="82" t="s">
        <v>829</v>
      </c>
      <c r="E220" s="82"/>
      <c r="F220" s="105">
        <f>SUM(F221:F222)</f>
        <v>121000</v>
      </c>
      <c r="G220" s="105">
        <f>SUM(G221:G222)</f>
        <v>121000</v>
      </c>
    </row>
    <row r="221" spans="1:7" s="13" customFormat="1" ht="23.25" customHeight="1">
      <c r="A221" s="123" t="s">
        <v>695</v>
      </c>
      <c r="B221" s="65">
        <v>475</v>
      </c>
      <c r="C221" s="82" t="s">
        <v>149</v>
      </c>
      <c r="D221" s="82" t="s">
        <v>829</v>
      </c>
      <c r="E221" s="82" t="s">
        <v>692</v>
      </c>
      <c r="F221" s="105">
        <v>118318</v>
      </c>
      <c r="G221" s="105">
        <v>118318</v>
      </c>
    </row>
    <row r="222" spans="1:7" s="13" customFormat="1" ht="34.5" customHeight="1">
      <c r="A222" s="24" t="s">
        <v>660</v>
      </c>
      <c r="B222" s="65">
        <v>475</v>
      </c>
      <c r="C222" s="82" t="s">
        <v>149</v>
      </c>
      <c r="D222" s="82" t="s">
        <v>829</v>
      </c>
      <c r="E222" s="82" t="s">
        <v>659</v>
      </c>
      <c r="F222" s="105">
        <v>2682</v>
      </c>
      <c r="G222" s="105">
        <v>2682</v>
      </c>
    </row>
    <row r="223" spans="1:7" s="13" customFormat="1" ht="44.25" customHeight="1">
      <c r="A223" s="123" t="s">
        <v>20</v>
      </c>
      <c r="B223" s="65">
        <v>475</v>
      </c>
      <c r="C223" s="82" t="s">
        <v>149</v>
      </c>
      <c r="D223" s="82" t="s">
        <v>830</v>
      </c>
      <c r="E223" s="82"/>
      <c r="F223" s="105">
        <f>SUM(F224,F225)</f>
        <v>13213</v>
      </c>
      <c r="G223" s="105">
        <f>SUM(G224,G225)</f>
        <v>13213</v>
      </c>
    </row>
    <row r="224" spans="1:7" s="13" customFormat="1" ht="28.5" customHeight="1">
      <c r="A224" s="123" t="s">
        <v>695</v>
      </c>
      <c r="B224" s="65">
        <v>475</v>
      </c>
      <c r="C224" s="82" t="s">
        <v>149</v>
      </c>
      <c r="D224" s="82" t="s">
        <v>830</v>
      </c>
      <c r="E224" s="82" t="s">
        <v>692</v>
      </c>
      <c r="F224" s="105">
        <v>1119</v>
      </c>
      <c r="G224" s="105">
        <v>1119</v>
      </c>
    </row>
    <row r="225" spans="1:7" s="13" customFormat="1" ht="30.75" customHeight="1">
      <c r="A225" s="24" t="s">
        <v>660</v>
      </c>
      <c r="B225" s="65">
        <v>475</v>
      </c>
      <c r="C225" s="82" t="s">
        <v>149</v>
      </c>
      <c r="D225" s="82" t="s">
        <v>830</v>
      </c>
      <c r="E225" s="82" t="s">
        <v>659</v>
      </c>
      <c r="F225" s="105">
        <v>12094</v>
      </c>
      <c r="G225" s="105">
        <v>12094</v>
      </c>
    </row>
    <row r="226" spans="1:7" s="93" customFormat="1" ht="31.5" customHeight="1">
      <c r="A226" s="116" t="s">
        <v>884</v>
      </c>
      <c r="B226" s="65">
        <v>475</v>
      </c>
      <c r="C226" s="86" t="s">
        <v>149</v>
      </c>
      <c r="D226" s="86" t="s">
        <v>792</v>
      </c>
      <c r="E226" s="86"/>
      <c r="F226" s="115">
        <f>SUM(F227)</f>
        <v>31702</v>
      </c>
      <c r="G226" s="115">
        <f>SUM(G227)</f>
        <v>31702</v>
      </c>
    </row>
    <row r="227" spans="1:7" s="93" customFormat="1" ht="34.5" customHeight="1">
      <c r="A227" s="123" t="s">
        <v>696</v>
      </c>
      <c r="B227" s="65">
        <v>475</v>
      </c>
      <c r="C227" s="82" t="s">
        <v>149</v>
      </c>
      <c r="D227" s="82" t="s">
        <v>831</v>
      </c>
      <c r="E227" s="82"/>
      <c r="F227" s="105">
        <f>SUM(F228:F229)</f>
        <v>31702</v>
      </c>
      <c r="G227" s="105">
        <f>SUM(G228:G229)</f>
        <v>31702</v>
      </c>
    </row>
    <row r="228" spans="1:7" ht="27" customHeight="1">
      <c r="A228" s="123" t="s">
        <v>695</v>
      </c>
      <c r="B228" s="65">
        <v>475</v>
      </c>
      <c r="C228" s="82" t="s">
        <v>149</v>
      </c>
      <c r="D228" s="82" t="s">
        <v>831</v>
      </c>
      <c r="E228" s="82" t="s">
        <v>692</v>
      </c>
      <c r="F228" s="105">
        <v>26850</v>
      </c>
      <c r="G228" s="105">
        <v>26850</v>
      </c>
    </row>
    <row r="229" spans="1:7" ht="34.5" customHeight="1">
      <c r="A229" s="24" t="s">
        <v>660</v>
      </c>
      <c r="B229" s="65">
        <v>475</v>
      </c>
      <c r="C229" s="82" t="s">
        <v>149</v>
      </c>
      <c r="D229" s="82" t="s">
        <v>885</v>
      </c>
      <c r="E229" s="82" t="s">
        <v>659</v>
      </c>
      <c r="F229" s="105">
        <v>4852</v>
      </c>
      <c r="G229" s="105">
        <v>4852</v>
      </c>
    </row>
    <row r="230" spans="1:7" s="10" customFormat="1" ht="34.5" customHeight="1">
      <c r="A230" s="8" t="s">
        <v>781</v>
      </c>
      <c r="B230" s="67">
        <v>475</v>
      </c>
      <c r="C230" s="86" t="s">
        <v>149</v>
      </c>
      <c r="D230" s="86" t="s">
        <v>826</v>
      </c>
      <c r="E230" s="191"/>
      <c r="F230" s="192">
        <f>SUM(F231)</f>
        <v>11068</v>
      </c>
      <c r="G230" s="192">
        <f>SUM(G231)</f>
        <v>11068</v>
      </c>
    </row>
    <row r="231" spans="1:7" ht="34.5" customHeight="1">
      <c r="A231" s="6" t="s">
        <v>888</v>
      </c>
      <c r="B231" s="65">
        <v>475</v>
      </c>
      <c r="C231" s="82" t="s">
        <v>149</v>
      </c>
      <c r="D231" s="82" t="s">
        <v>889</v>
      </c>
      <c r="E231" s="186"/>
      <c r="F231" s="189">
        <f>SUM(F232)</f>
        <v>11068</v>
      </c>
      <c r="G231" s="189">
        <f>SUM(G232)</f>
        <v>11068</v>
      </c>
    </row>
    <row r="232" spans="1:7" ht="34.5" customHeight="1">
      <c r="A232" s="24" t="s">
        <v>660</v>
      </c>
      <c r="B232" s="65">
        <v>475</v>
      </c>
      <c r="C232" s="82" t="s">
        <v>149</v>
      </c>
      <c r="D232" s="82" t="s">
        <v>889</v>
      </c>
      <c r="E232" s="82" t="s">
        <v>659</v>
      </c>
      <c r="F232" s="105">
        <v>11068</v>
      </c>
      <c r="G232" s="105">
        <v>11068</v>
      </c>
    </row>
    <row r="233" spans="1:7" ht="27" customHeight="1">
      <c r="A233" s="116" t="s">
        <v>482</v>
      </c>
      <c r="B233" s="65">
        <v>475</v>
      </c>
      <c r="C233" s="86" t="s">
        <v>244</v>
      </c>
      <c r="D233" s="86"/>
      <c r="E233" s="86"/>
      <c r="F233" s="115">
        <f>SUM(F238,F235)</f>
        <v>11573</v>
      </c>
      <c r="G233" s="115">
        <f>SUM(G238,G235)</f>
        <v>11573</v>
      </c>
    </row>
    <row r="234" spans="1:7" ht="50.25" customHeight="1">
      <c r="A234" s="116" t="s">
        <v>886</v>
      </c>
      <c r="B234" s="65">
        <v>475</v>
      </c>
      <c r="C234" s="86" t="s">
        <v>244</v>
      </c>
      <c r="D234" s="86" t="s">
        <v>825</v>
      </c>
      <c r="E234" s="86"/>
      <c r="F234" s="115">
        <f>SUM(F235)</f>
        <v>8678</v>
      </c>
      <c r="G234" s="115">
        <f>SUM(G235)</f>
        <v>8678</v>
      </c>
    </row>
    <row r="235" spans="1:7" ht="54.75" customHeight="1">
      <c r="A235" s="117" t="s">
        <v>887</v>
      </c>
      <c r="B235" s="65">
        <v>475</v>
      </c>
      <c r="C235" s="86" t="s">
        <v>244</v>
      </c>
      <c r="D235" s="86" t="s">
        <v>832</v>
      </c>
      <c r="E235" s="86"/>
      <c r="F235" s="115">
        <f>SUM(F236:F237)</f>
        <v>8678</v>
      </c>
      <c r="G235" s="115">
        <f>SUM(G236:G237)</f>
        <v>8678</v>
      </c>
    </row>
    <row r="236" spans="1:7" ht="29.25" customHeight="1">
      <c r="A236" s="123" t="s">
        <v>695</v>
      </c>
      <c r="B236" s="65">
        <v>475</v>
      </c>
      <c r="C236" s="82" t="s">
        <v>244</v>
      </c>
      <c r="D236" s="82" t="s">
        <v>832</v>
      </c>
      <c r="E236" s="82" t="s">
        <v>692</v>
      </c>
      <c r="F236" s="105">
        <v>7422</v>
      </c>
      <c r="G236" s="105">
        <v>7422</v>
      </c>
    </row>
    <row r="237" spans="1:7" ht="35.25" customHeight="1">
      <c r="A237" s="117" t="s">
        <v>660</v>
      </c>
      <c r="B237" s="65">
        <v>475</v>
      </c>
      <c r="C237" s="82" t="s">
        <v>244</v>
      </c>
      <c r="D237" s="82" t="s">
        <v>832</v>
      </c>
      <c r="E237" s="82" t="s">
        <v>659</v>
      </c>
      <c r="F237" s="105">
        <v>1256</v>
      </c>
      <c r="G237" s="105">
        <v>1256</v>
      </c>
    </row>
    <row r="238" spans="1:7" ht="31.5" customHeight="1">
      <c r="A238" s="116" t="s">
        <v>14</v>
      </c>
      <c r="B238" s="65">
        <v>475</v>
      </c>
      <c r="C238" s="86" t="s">
        <v>244</v>
      </c>
      <c r="D238" s="86" t="s">
        <v>355</v>
      </c>
      <c r="E238" s="86"/>
      <c r="F238" s="115">
        <v>2895</v>
      </c>
      <c r="G238" s="115">
        <v>2895</v>
      </c>
    </row>
    <row r="239" spans="1:7" ht="35.25" customHeight="1">
      <c r="A239" s="11" t="s">
        <v>914</v>
      </c>
      <c r="B239" s="65">
        <v>475</v>
      </c>
      <c r="C239" s="82" t="s">
        <v>244</v>
      </c>
      <c r="D239" s="82" t="s">
        <v>687</v>
      </c>
      <c r="E239" s="82"/>
      <c r="F239" s="105">
        <f>SUM(F242,F240)</f>
        <v>2895</v>
      </c>
      <c r="G239" s="105">
        <f>SUM(G242,G240)</f>
        <v>2895</v>
      </c>
    </row>
    <row r="240" spans="1:7" ht="30.75" customHeight="1">
      <c r="A240" s="117" t="s">
        <v>662</v>
      </c>
      <c r="B240" s="65">
        <v>475</v>
      </c>
      <c r="C240" s="82" t="s">
        <v>244</v>
      </c>
      <c r="D240" s="82" t="s">
        <v>688</v>
      </c>
      <c r="E240" s="82"/>
      <c r="F240" s="105">
        <f>SUM(F241)</f>
        <v>2360</v>
      </c>
      <c r="G240" s="105">
        <f>SUM(G241)</f>
        <v>2360</v>
      </c>
    </row>
    <row r="241" spans="1:7" ht="32.25" customHeight="1">
      <c r="A241" s="117" t="s">
        <v>664</v>
      </c>
      <c r="B241" s="65">
        <v>475</v>
      </c>
      <c r="C241" s="82" t="s">
        <v>244</v>
      </c>
      <c r="D241" s="82" t="s">
        <v>688</v>
      </c>
      <c r="E241" s="82" t="s">
        <v>663</v>
      </c>
      <c r="F241" s="105">
        <v>2360</v>
      </c>
      <c r="G241" s="105">
        <v>2360</v>
      </c>
    </row>
    <row r="242" spans="1:7" ht="30.75" customHeight="1">
      <c r="A242" s="117" t="s">
        <v>354</v>
      </c>
      <c r="B242" s="65">
        <v>475</v>
      </c>
      <c r="C242" s="82" t="s">
        <v>244</v>
      </c>
      <c r="D242" s="82" t="s">
        <v>689</v>
      </c>
      <c r="E242" s="82"/>
      <c r="F242" s="105">
        <f>SUM(F243)</f>
        <v>535</v>
      </c>
      <c r="G242" s="105">
        <f>SUM(G243)</f>
        <v>535</v>
      </c>
    </row>
    <row r="243" spans="1:7" ht="43.5" customHeight="1">
      <c r="A243" s="117" t="s">
        <v>660</v>
      </c>
      <c r="B243" s="65">
        <v>475</v>
      </c>
      <c r="C243" s="82" t="s">
        <v>244</v>
      </c>
      <c r="D243" s="82" t="s">
        <v>689</v>
      </c>
      <c r="E243" s="82" t="s">
        <v>659</v>
      </c>
      <c r="F243" s="105">
        <v>535</v>
      </c>
      <c r="G243" s="105">
        <v>535</v>
      </c>
    </row>
    <row r="244" spans="1:7" ht="28.5" customHeight="1">
      <c r="A244" s="116" t="s">
        <v>303</v>
      </c>
      <c r="B244" s="67">
        <v>475</v>
      </c>
      <c r="C244" s="86" t="s">
        <v>277</v>
      </c>
      <c r="D244" s="82"/>
      <c r="E244" s="82"/>
      <c r="F244" s="115">
        <f>F245</f>
        <v>2874.9</v>
      </c>
      <c r="G244" s="115">
        <f>G245</f>
        <v>2874.9</v>
      </c>
    </row>
    <row r="245" spans="1:7" s="129" customFormat="1" ht="34.5" customHeight="1">
      <c r="A245" s="8" t="s">
        <v>902</v>
      </c>
      <c r="B245" s="67">
        <v>475</v>
      </c>
      <c r="C245" s="86" t="s">
        <v>277</v>
      </c>
      <c r="D245" s="86" t="s">
        <v>789</v>
      </c>
      <c r="E245" s="86"/>
      <c r="F245" s="115">
        <f>SUM(F246)</f>
        <v>2874.9</v>
      </c>
      <c r="G245" s="115">
        <f>SUM(G246)</f>
        <v>2874.9</v>
      </c>
    </row>
    <row r="246" spans="1:7" s="10" customFormat="1" ht="34.5" customHeight="1">
      <c r="A246" s="6" t="s">
        <v>841</v>
      </c>
      <c r="B246" s="65">
        <v>475</v>
      </c>
      <c r="C246" s="82" t="s">
        <v>277</v>
      </c>
      <c r="D246" s="82" t="s">
        <v>891</v>
      </c>
      <c r="E246" s="82"/>
      <c r="F246" s="105">
        <f>SUM(F247)</f>
        <v>2874.9</v>
      </c>
      <c r="G246" s="105">
        <f>SUM(G247)</f>
        <v>2874.9</v>
      </c>
    </row>
    <row r="247" spans="1:7" ht="34.5" customHeight="1">
      <c r="A247" s="117" t="s">
        <v>23</v>
      </c>
      <c r="B247" s="65">
        <v>475</v>
      </c>
      <c r="C247" s="82" t="s">
        <v>277</v>
      </c>
      <c r="D247" s="82" t="s">
        <v>892</v>
      </c>
      <c r="E247" s="82"/>
      <c r="F247" s="105">
        <v>2874.9</v>
      </c>
      <c r="G247" s="105">
        <v>2874.9</v>
      </c>
    </row>
    <row r="248" spans="1:7" ht="35.25" customHeight="1">
      <c r="A248" s="117" t="s">
        <v>660</v>
      </c>
      <c r="B248" s="65">
        <v>475</v>
      </c>
      <c r="C248" s="82" t="s">
        <v>277</v>
      </c>
      <c r="D248" s="82" t="s">
        <v>892</v>
      </c>
      <c r="E248" s="82" t="s">
        <v>659</v>
      </c>
      <c r="F248" s="105">
        <v>2874.9</v>
      </c>
      <c r="G248" s="105">
        <v>2874.9</v>
      </c>
    </row>
    <row r="249" spans="1:7" s="129" customFormat="1" ht="27.75" customHeight="1">
      <c r="A249" s="94" t="s">
        <v>302</v>
      </c>
      <c r="B249" s="67">
        <v>475</v>
      </c>
      <c r="C249" s="86" t="s">
        <v>272</v>
      </c>
      <c r="D249" s="86"/>
      <c r="E249" s="86"/>
      <c r="F249" s="115">
        <f aca="true" t="shared" si="3" ref="F249:G252">SUM(F250)</f>
        <v>4000</v>
      </c>
      <c r="G249" s="115">
        <f t="shared" si="3"/>
        <v>4000</v>
      </c>
    </row>
    <row r="250" spans="1:7" ht="27" customHeight="1">
      <c r="A250" s="8" t="s">
        <v>902</v>
      </c>
      <c r="B250" s="67">
        <v>475</v>
      </c>
      <c r="C250" s="86" t="s">
        <v>272</v>
      </c>
      <c r="D250" s="86" t="s">
        <v>789</v>
      </c>
      <c r="E250" s="82"/>
      <c r="F250" s="115">
        <f t="shared" si="3"/>
        <v>4000</v>
      </c>
      <c r="G250" s="115">
        <f t="shared" si="3"/>
        <v>4000</v>
      </c>
    </row>
    <row r="251" spans="1:7" s="10" customFormat="1" ht="27" customHeight="1">
      <c r="A251" s="6" t="s">
        <v>782</v>
      </c>
      <c r="B251" s="65">
        <v>475</v>
      </c>
      <c r="C251" s="82" t="s">
        <v>272</v>
      </c>
      <c r="D251" s="82" t="s">
        <v>840</v>
      </c>
      <c r="E251" s="82"/>
      <c r="F251" s="105">
        <f t="shared" si="3"/>
        <v>4000</v>
      </c>
      <c r="G251" s="105">
        <f t="shared" si="3"/>
        <v>4000</v>
      </c>
    </row>
    <row r="252" spans="1:7" ht="72.75" customHeight="1">
      <c r="A252" s="188" t="s">
        <v>24</v>
      </c>
      <c r="B252" s="65">
        <v>475</v>
      </c>
      <c r="C252" s="82" t="s">
        <v>272</v>
      </c>
      <c r="D252" s="82" t="s">
        <v>890</v>
      </c>
      <c r="E252" s="86"/>
      <c r="F252" s="105">
        <f t="shared" si="3"/>
        <v>4000</v>
      </c>
      <c r="G252" s="105">
        <f t="shared" si="3"/>
        <v>4000</v>
      </c>
    </row>
    <row r="253" spans="1:7" s="13" customFormat="1" ht="33.75" customHeight="1">
      <c r="A253" s="117" t="s">
        <v>74</v>
      </c>
      <c r="B253" s="65">
        <v>475</v>
      </c>
      <c r="C253" s="82" t="s">
        <v>272</v>
      </c>
      <c r="D253" s="82" t="s">
        <v>890</v>
      </c>
      <c r="E253" s="82" t="s">
        <v>697</v>
      </c>
      <c r="F253" s="105">
        <v>4000</v>
      </c>
      <c r="G253" s="105">
        <v>4000</v>
      </c>
    </row>
    <row r="254" spans="1:7" ht="34.5" customHeight="1">
      <c r="A254" s="108" t="s">
        <v>273</v>
      </c>
      <c r="B254" s="67">
        <v>476</v>
      </c>
      <c r="C254" s="82"/>
      <c r="D254" s="82"/>
      <c r="E254" s="82"/>
      <c r="F254" s="115">
        <f>SUM(F255,F261,F265)</f>
        <v>3200</v>
      </c>
      <c r="G254" s="115">
        <f>SUM(G255,G261,G265)</f>
        <v>3200</v>
      </c>
    </row>
    <row r="255" spans="1:7" ht="24.75" customHeight="1">
      <c r="A255" s="116" t="s">
        <v>87</v>
      </c>
      <c r="B255" s="67">
        <v>476</v>
      </c>
      <c r="C255" s="86" t="s">
        <v>274</v>
      </c>
      <c r="D255" s="86"/>
      <c r="E255" s="86"/>
      <c r="F255" s="115">
        <f>SUM(F256)</f>
        <v>400</v>
      </c>
      <c r="G255" s="115">
        <f>SUM(G256)</f>
        <v>400</v>
      </c>
    </row>
    <row r="256" spans="1:7" ht="43.5" customHeight="1">
      <c r="A256" s="8" t="s">
        <v>785</v>
      </c>
      <c r="B256" s="67">
        <v>476</v>
      </c>
      <c r="C256" s="86" t="s">
        <v>274</v>
      </c>
      <c r="D256" s="86" t="s">
        <v>733</v>
      </c>
      <c r="E256" s="86"/>
      <c r="F256" s="115">
        <f>SUM(F257,F259)</f>
        <v>400</v>
      </c>
      <c r="G256" s="115">
        <f>SUM(G257,G259)</f>
        <v>400</v>
      </c>
    </row>
    <row r="257" spans="1:7" ht="24.75" customHeight="1">
      <c r="A257" s="117" t="s">
        <v>833</v>
      </c>
      <c r="B257" s="65">
        <v>476</v>
      </c>
      <c r="C257" s="82" t="s">
        <v>274</v>
      </c>
      <c r="D257" s="82" t="s">
        <v>836</v>
      </c>
      <c r="E257" s="82"/>
      <c r="F257" s="105">
        <f>SUM(F259)</f>
        <v>200</v>
      </c>
      <c r="G257" s="105">
        <f>SUM(G259)</f>
        <v>200</v>
      </c>
    </row>
    <row r="258" spans="1:7" ht="34.5" customHeight="1">
      <c r="A258" s="24" t="s">
        <v>660</v>
      </c>
      <c r="B258" s="65">
        <v>476</v>
      </c>
      <c r="C258" s="82" t="s">
        <v>274</v>
      </c>
      <c r="D258" s="82" t="s">
        <v>836</v>
      </c>
      <c r="E258" s="82" t="s">
        <v>659</v>
      </c>
      <c r="F258" s="105">
        <v>200</v>
      </c>
      <c r="G258" s="105">
        <v>200</v>
      </c>
    </row>
    <row r="259" spans="1:7" ht="28.5" customHeight="1">
      <c r="A259" s="117" t="s">
        <v>834</v>
      </c>
      <c r="B259" s="65">
        <v>476</v>
      </c>
      <c r="C259" s="82" t="s">
        <v>274</v>
      </c>
      <c r="D259" s="82" t="s">
        <v>837</v>
      </c>
      <c r="E259" s="82"/>
      <c r="F259" s="105">
        <v>200</v>
      </c>
      <c r="G259" s="105">
        <v>200</v>
      </c>
    </row>
    <row r="260" spans="1:7" ht="32.25" customHeight="1">
      <c r="A260" s="24" t="s">
        <v>660</v>
      </c>
      <c r="B260" s="65">
        <v>476</v>
      </c>
      <c r="C260" s="82" t="s">
        <v>274</v>
      </c>
      <c r="D260" s="82" t="s">
        <v>837</v>
      </c>
      <c r="E260" s="82" t="s">
        <v>659</v>
      </c>
      <c r="F260" s="105">
        <v>200</v>
      </c>
      <c r="G260" s="105">
        <v>200</v>
      </c>
    </row>
    <row r="261" spans="1:7" s="13" customFormat="1" ht="24.75" customHeight="1">
      <c r="A261" s="116" t="s">
        <v>303</v>
      </c>
      <c r="B261" s="65">
        <v>476</v>
      </c>
      <c r="C261" s="86" t="s">
        <v>277</v>
      </c>
      <c r="D261" s="86"/>
      <c r="E261" s="86"/>
      <c r="F261" s="115">
        <f>SUM(F262)</f>
        <v>700</v>
      </c>
      <c r="G261" s="115">
        <f>SUM(G262)</f>
        <v>700</v>
      </c>
    </row>
    <row r="262" spans="1:7" s="129" customFormat="1" ht="29.25" customHeight="1">
      <c r="A262" s="116" t="s">
        <v>839</v>
      </c>
      <c r="B262" s="65">
        <v>476</v>
      </c>
      <c r="C262" s="86" t="s">
        <v>277</v>
      </c>
      <c r="D262" s="86" t="s">
        <v>793</v>
      </c>
      <c r="E262" s="86"/>
      <c r="F262" s="115">
        <f>SUM(F263)</f>
        <v>700</v>
      </c>
      <c r="G262" s="115">
        <f>SUM(G263)</f>
        <v>700</v>
      </c>
    </row>
    <row r="263" spans="1:7" s="13" customFormat="1" ht="29.25" customHeight="1">
      <c r="A263" s="117" t="s">
        <v>844</v>
      </c>
      <c r="B263" s="65">
        <v>476</v>
      </c>
      <c r="C263" s="82" t="s">
        <v>277</v>
      </c>
      <c r="D263" s="82" t="s">
        <v>842</v>
      </c>
      <c r="E263" s="86"/>
      <c r="F263" s="115">
        <v>700</v>
      </c>
      <c r="G263" s="115">
        <v>700</v>
      </c>
    </row>
    <row r="264" spans="1:7" ht="34.5" customHeight="1">
      <c r="A264" s="5" t="s">
        <v>701</v>
      </c>
      <c r="B264" s="65">
        <v>476</v>
      </c>
      <c r="C264" s="82" t="s">
        <v>277</v>
      </c>
      <c r="D264" s="82" t="s">
        <v>842</v>
      </c>
      <c r="E264" s="82" t="s">
        <v>699</v>
      </c>
      <c r="F264" s="105">
        <v>700</v>
      </c>
      <c r="G264" s="105">
        <v>700</v>
      </c>
    </row>
    <row r="265" spans="1:7" s="13" customFormat="1" ht="24.75" customHeight="1">
      <c r="A265" s="116" t="s">
        <v>323</v>
      </c>
      <c r="B265" s="65">
        <v>476</v>
      </c>
      <c r="C265" s="86" t="s">
        <v>275</v>
      </c>
      <c r="D265" s="86"/>
      <c r="E265" s="86"/>
      <c r="F265" s="115">
        <f>SUM(F266)</f>
        <v>2100</v>
      </c>
      <c r="G265" s="115">
        <f>SUM(G266)</f>
        <v>2100</v>
      </c>
    </row>
    <row r="266" spans="1:7" ht="21.75" customHeight="1">
      <c r="A266" s="116" t="s">
        <v>276</v>
      </c>
      <c r="B266" s="65">
        <v>476</v>
      </c>
      <c r="C266" s="86" t="s">
        <v>141</v>
      </c>
      <c r="D266" s="86"/>
      <c r="E266" s="86"/>
      <c r="F266" s="115">
        <f>SUM(F267)</f>
        <v>2100</v>
      </c>
      <c r="G266" s="115">
        <f>SUM(G267)</f>
        <v>2100</v>
      </c>
    </row>
    <row r="267" spans="1:7" s="129" customFormat="1" ht="51" customHeight="1">
      <c r="A267" s="8" t="s">
        <v>785</v>
      </c>
      <c r="B267" s="65">
        <v>476</v>
      </c>
      <c r="C267" s="86" t="s">
        <v>141</v>
      </c>
      <c r="D267" s="86" t="s">
        <v>733</v>
      </c>
      <c r="E267" s="86"/>
      <c r="F267" s="115">
        <f>SUM(F268,F271)</f>
        <v>2100</v>
      </c>
      <c r="G267" s="115">
        <f>SUM(G268,G271)</f>
        <v>2100</v>
      </c>
    </row>
    <row r="268" spans="1:7" ht="27" customHeight="1">
      <c r="A268" s="117" t="s">
        <v>835</v>
      </c>
      <c r="B268" s="65">
        <v>476</v>
      </c>
      <c r="C268" s="82" t="s">
        <v>141</v>
      </c>
      <c r="D268" s="82" t="s">
        <v>838</v>
      </c>
      <c r="E268" s="82"/>
      <c r="F268" s="105">
        <f>SUM(F269:F270)</f>
        <v>1100</v>
      </c>
      <c r="G268" s="105">
        <f>SUM(G269:G270)</f>
        <v>1100</v>
      </c>
    </row>
    <row r="269" spans="1:7" s="12" customFormat="1" ht="25.5" customHeight="1">
      <c r="A269" s="117" t="s">
        <v>695</v>
      </c>
      <c r="B269" s="65">
        <v>476</v>
      </c>
      <c r="C269" s="82" t="s">
        <v>141</v>
      </c>
      <c r="D269" s="82" t="s">
        <v>838</v>
      </c>
      <c r="E269" s="82" t="s">
        <v>692</v>
      </c>
      <c r="F269" s="105">
        <v>430</v>
      </c>
      <c r="G269" s="105">
        <v>430</v>
      </c>
    </row>
    <row r="270" spans="1:7" ht="36" customHeight="1">
      <c r="A270" s="117" t="s">
        <v>660</v>
      </c>
      <c r="B270" s="65">
        <v>476</v>
      </c>
      <c r="C270" s="82" t="s">
        <v>141</v>
      </c>
      <c r="D270" s="82" t="s">
        <v>838</v>
      </c>
      <c r="E270" s="82" t="s">
        <v>659</v>
      </c>
      <c r="F270" s="105">
        <v>670</v>
      </c>
      <c r="G270" s="105">
        <v>670</v>
      </c>
    </row>
    <row r="271" spans="1:7" ht="36" customHeight="1">
      <c r="A271" s="117" t="s">
        <v>1045</v>
      </c>
      <c r="B271" s="82" t="s">
        <v>1059</v>
      </c>
      <c r="C271" s="82" t="s">
        <v>141</v>
      </c>
      <c r="D271" s="82" t="s">
        <v>1046</v>
      </c>
      <c r="E271" s="82"/>
      <c r="F271" s="105">
        <f>SUM(F272:F273)</f>
        <v>1000</v>
      </c>
      <c r="G271" s="105">
        <f>SUM(G272:G273)</f>
        <v>1000</v>
      </c>
    </row>
    <row r="272" spans="1:7" ht="36" customHeight="1">
      <c r="A272" s="117" t="s">
        <v>695</v>
      </c>
      <c r="B272" s="82" t="s">
        <v>1059</v>
      </c>
      <c r="C272" s="82" t="s">
        <v>141</v>
      </c>
      <c r="D272" s="82" t="s">
        <v>1046</v>
      </c>
      <c r="E272" s="82" t="s">
        <v>692</v>
      </c>
      <c r="F272" s="105">
        <v>500</v>
      </c>
      <c r="G272" s="105">
        <v>500</v>
      </c>
    </row>
    <row r="273" spans="1:7" ht="36" customHeight="1">
      <c r="A273" s="117" t="s">
        <v>660</v>
      </c>
      <c r="B273" s="82" t="s">
        <v>1059</v>
      </c>
      <c r="C273" s="82" t="s">
        <v>141</v>
      </c>
      <c r="D273" s="82" t="s">
        <v>1046</v>
      </c>
      <c r="E273" s="82" t="s">
        <v>659</v>
      </c>
      <c r="F273" s="105">
        <v>500</v>
      </c>
      <c r="G273" s="105">
        <v>500</v>
      </c>
    </row>
    <row r="274" spans="1:7" ht="25.5" customHeight="1">
      <c r="A274" s="61" t="s">
        <v>278</v>
      </c>
      <c r="B274" s="57">
        <v>477</v>
      </c>
      <c r="C274" s="82"/>
      <c r="D274" s="82"/>
      <c r="E274" s="82"/>
      <c r="F274" s="115">
        <f>SUM(F275,F281)</f>
        <v>57049.7</v>
      </c>
      <c r="G274" s="115">
        <f>SUM(G275,G281)</f>
        <v>57049.7</v>
      </c>
    </row>
    <row r="275" spans="1:7" ht="25.5" customHeight="1">
      <c r="A275" s="21" t="s">
        <v>322</v>
      </c>
      <c r="B275" s="57">
        <v>477</v>
      </c>
      <c r="C275" s="86" t="s">
        <v>321</v>
      </c>
      <c r="D275" s="82"/>
      <c r="E275" s="82"/>
      <c r="F275" s="115">
        <f>SUM(F276)</f>
        <v>15300</v>
      </c>
      <c r="G275" s="115">
        <f>SUM(G276)</f>
        <v>15300</v>
      </c>
    </row>
    <row r="276" spans="1:7" s="13" customFormat="1" ht="25.5" customHeight="1">
      <c r="A276" s="107" t="s">
        <v>86</v>
      </c>
      <c r="B276" s="57">
        <v>477</v>
      </c>
      <c r="C276" s="86" t="s">
        <v>149</v>
      </c>
      <c r="D276" s="86"/>
      <c r="E276" s="86"/>
      <c r="F276" s="115">
        <f>SUM(F277)</f>
        <v>15300</v>
      </c>
      <c r="G276" s="115">
        <f>SUM(G277)</f>
        <v>15300</v>
      </c>
    </row>
    <row r="277" spans="1:7" s="13" customFormat="1" ht="48" customHeight="1">
      <c r="A277" s="107" t="s">
        <v>772</v>
      </c>
      <c r="B277" s="57">
        <v>477</v>
      </c>
      <c r="C277" s="86" t="s">
        <v>149</v>
      </c>
      <c r="D277" s="86" t="s">
        <v>775</v>
      </c>
      <c r="E277" s="82"/>
      <c r="F277" s="115">
        <v>15300</v>
      </c>
      <c r="G277" s="115">
        <v>15300</v>
      </c>
    </row>
    <row r="278" spans="1:7" s="129" customFormat="1" ht="32.25" customHeight="1">
      <c r="A278" s="107" t="s">
        <v>805</v>
      </c>
      <c r="B278" s="57">
        <v>477</v>
      </c>
      <c r="C278" s="86" t="s">
        <v>149</v>
      </c>
      <c r="D278" s="86" t="s">
        <v>776</v>
      </c>
      <c r="E278" s="86"/>
      <c r="F278" s="115">
        <v>15300</v>
      </c>
      <c r="G278" s="115">
        <v>15300</v>
      </c>
    </row>
    <row r="279" spans="1:7" s="129" customFormat="1" ht="30.75" customHeight="1">
      <c r="A279" s="24" t="s">
        <v>806</v>
      </c>
      <c r="B279" s="59">
        <v>477</v>
      </c>
      <c r="C279" s="82" t="s">
        <v>149</v>
      </c>
      <c r="D279" s="82" t="s">
        <v>803</v>
      </c>
      <c r="E279" s="86"/>
      <c r="F279" s="105">
        <v>15300</v>
      </c>
      <c r="G279" s="105">
        <v>15300</v>
      </c>
    </row>
    <row r="280" spans="1:7" s="13" customFormat="1" ht="25.5" customHeight="1">
      <c r="A280" s="24" t="s">
        <v>694</v>
      </c>
      <c r="B280" s="59">
        <v>477</v>
      </c>
      <c r="C280" s="82" t="s">
        <v>149</v>
      </c>
      <c r="D280" s="82" t="s">
        <v>803</v>
      </c>
      <c r="E280" s="82" t="s">
        <v>693</v>
      </c>
      <c r="F280" s="105">
        <v>15300</v>
      </c>
      <c r="G280" s="105">
        <v>15300</v>
      </c>
    </row>
    <row r="281" spans="1:7" ht="24.75" customHeight="1">
      <c r="A281" s="116" t="s">
        <v>279</v>
      </c>
      <c r="B281" s="57">
        <v>477</v>
      </c>
      <c r="C281" s="86" t="s">
        <v>280</v>
      </c>
      <c r="D281" s="86"/>
      <c r="E281" s="86"/>
      <c r="F281" s="115">
        <f>SUM(F282,F299)</f>
        <v>41749.7</v>
      </c>
      <c r="G281" s="115">
        <f>SUM(G282,G299)</f>
        <v>41749.7</v>
      </c>
    </row>
    <row r="282" spans="1:7" ht="19.5" customHeight="1">
      <c r="A282" s="116" t="s">
        <v>84</v>
      </c>
      <c r="B282" s="57">
        <v>477</v>
      </c>
      <c r="C282" s="86" t="s">
        <v>281</v>
      </c>
      <c r="D282" s="86"/>
      <c r="E282" s="86"/>
      <c r="F282" s="115">
        <f>SUM(F283,F293,F296)</f>
        <v>40509.7</v>
      </c>
      <c r="G282" s="115">
        <f>SUM(G283,G293,G296)</f>
        <v>40509.7</v>
      </c>
    </row>
    <row r="283" spans="1:7" ht="49.5" customHeight="1">
      <c r="A283" s="107" t="s">
        <v>772</v>
      </c>
      <c r="B283" s="57">
        <v>477</v>
      </c>
      <c r="C283" s="86" t="s">
        <v>281</v>
      </c>
      <c r="D283" s="86" t="s">
        <v>775</v>
      </c>
      <c r="E283" s="86"/>
      <c r="F283" s="115">
        <f>F284</f>
        <v>40309.7</v>
      </c>
      <c r="G283" s="115">
        <f>G284</f>
        <v>40309.7</v>
      </c>
    </row>
    <row r="284" spans="1:7" ht="49.5" customHeight="1">
      <c r="A284" s="107" t="s">
        <v>807</v>
      </c>
      <c r="B284" s="57">
        <v>477</v>
      </c>
      <c r="C284" s="86" t="s">
        <v>281</v>
      </c>
      <c r="D284" s="86" t="s">
        <v>777</v>
      </c>
      <c r="E284" s="86"/>
      <c r="F284" s="115">
        <f>SUM(F285,F287,F289,F291)</f>
        <v>40309.7</v>
      </c>
      <c r="G284" s="115">
        <f>SUM(G285,G287,G289,G291)</f>
        <v>40309.7</v>
      </c>
    </row>
    <row r="285" spans="1:7" ht="44.25" customHeight="1">
      <c r="A285" s="128" t="s">
        <v>21</v>
      </c>
      <c r="B285" s="57">
        <v>477</v>
      </c>
      <c r="C285" s="86" t="s">
        <v>281</v>
      </c>
      <c r="D285" s="86" t="s">
        <v>894</v>
      </c>
      <c r="E285" s="86"/>
      <c r="F285" s="115">
        <f>SUM(F286)</f>
        <v>24151.7</v>
      </c>
      <c r="G285" s="115">
        <f>SUM(G286)</f>
        <v>24151.7</v>
      </c>
    </row>
    <row r="286" spans="1:7" ht="18.75" customHeight="1">
      <c r="A286" s="24" t="s">
        <v>694</v>
      </c>
      <c r="B286" s="59">
        <v>477</v>
      </c>
      <c r="C286" s="82" t="s">
        <v>281</v>
      </c>
      <c r="D286" s="82" t="s">
        <v>894</v>
      </c>
      <c r="E286" s="82" t="s">
        <v>693</v>
      </c>
      <c r="F286" s="105">
        <v>24151.7</v>
      </c>
      <c r="G286" s="105">
        <v>24151.7</v>
      </c>
    </row>
    <row r="287" spans="1:7" s="129" customFormat="1" ht="25.5" customHeight="1">
      <c r="A287" s="107" t="s">
        <v>808</v>
      </c>
      <c r="B287" s="57">
        <v>477</v>
      </c>
      <c r="C287" s="86" t="s">
        <v>281</v>
      </c>
      <c r="D287" s="86" t="s">
        <v>804</v>
      </c>
      <c r="E287" s="86"/>
      <c r="F287" s="115">
        <f>SUM(F288)</f>
        <v>3600</v>
      </c>
      <c r="G287" s="115">
        <f>SUM(G288)</f>
        <v>3600</v>
      </c>
    </row>
    <row r="288" spans="1:7" ht="24.75" customHeight="1">
      <c r="A288" s="24" t="s">
        <v>694</v>
      </c>
      <c r="B288" s="59">
        <v>477</v>
      </c>
      <c r="C288" s="82" t="s">
        <v>281</v>
      </c>
      <c r="D288" s="82" t="s">
        <v>804</v>
      </c>
      <c r="E288" s="82" t="s">
        <v>693</v>
      </c>
      <c r="F288" s="105">
        <v>3600</v>
      </c>
      <c r="G288" s="105">
        <v>3600</v>
      </c>
    </row>
    <row r="289" spans="1:7" s="129" customFormat="1" ht="19.5" customHeight="1">
      <c r="A289" s="107" t="s">
        <v>809</v>
      </c>
      <c r="B289" s="57">
        <v>477</v>
      </c>
      <c r="C289" s="86" t="s">
        <v>281</v>
      </c>
      <c r="D289" s="86" t="s">
        <v>811</v>
      </c>
      <c r="E289" s="86"/>
      <c r="F289" s="115">
        <f>SUM(F290)</f>
        <v>518</v>
      </c>
      <c r="G289" s="115">
        <f>SUM(G290)</f>
        <v>518</v>
      </c>
    </row>
    <row r="290" spans="1:7" ht="30" customHeight="1">
      <c r="A290" s="24" t="s">
        <v>694</v>
      </c>
      <c r="B290" s="59">
        <v>477</v>
      </c>
      <c r="C290" s="82" t="s">
        <v>281</v>
      </c>
      <c r="D290" s="82" t="s">
        <v>811</v>
      </c>
      <c r="E290" s="82" t="s">
        <v>693</v>
      </c>
      <c r="F290" s="105">
        <v>518</v>
      </c>
      <c r="G290" s="105">
        <v>518</v>
      </c>
    </row>
    <row r="291" spans="1:7" s="129" customFormat="1" ht="19.5" customHeight="1">
      <c r="A291" s="107" t="s">
        <v>810</v>
      </c>
      <c r="B291" s="57">
        <v>477</v>
      </c>
      <c r="C291" s="86" t="s">
        <v>281</v>
      </c>
      <c r="D291" s="86" t="s">
        <v>812</v>
      </c>
      <c r="E291" s="86"/>
      <c r="F291" s="115">
        <f>SUM(F292)</f>
        <v>12040</v>
      </c>
      <c r="G291" s="115">
        <f>SUM(G292)</f>
        <v>12040</v>
      </c>
    </row>
    <row r="292" spans="1:7" ht="29.25" customHeight="1">
      <c r="A292" s="24" t="s">
        <v>694</v>
      </c>
      <c r="B292" s="59">
        <v>477</v>
      </c>
      <c r="C292" s="82" t="s">
        <v>281</v>
      </c>
      <c r="D292" s="82" t="s">
        <v>812</v>
      </c>
      <c r="E292" s="82" t="s">
        <v>693</v>
      </c>
      <c r="F292" s="105">
        <v>12040</v>
      </c>
      <c r="G292" s="105">
        <v>12040</v>
      </c>
    </row>
    <row r="293" spans="1:7" ht="29.25" customHeight="1">
      <c r="A293" s="61" t="s">
        <v>846</v>
      </c>
      <c r="B293" s="57">
        <v>477</v>
      </c>
      <c r="C293" s="86" t="s">
        <v>281</v>
      </c>
      <c r="D293" s="86" t="s">
        <v>778</v>
      </c>
      <c r="E293" s="86"/>
      <c r="F293" s="115">
        <f>SUM(F294)</f>
        <v>100</v>
      </c>
      <c r="G293" s="115">
        <f>SUM(G294)</f>
        <v>100</v>
      </c>
    </row>
    <row r="294" spans="1:7" ht="29.25" customHeight="1">
      <c r="A294" s="58" t="s">
        <v>847</v>
      </c>
      <c r="B294" s="59">
        <v>477</v>
      </c>
      <c r="C294" s="82" t="s">
        <v>281</v>
      </c>
      <c r="D294" s="82" t="s">
        <v>813</v>
      </c>
      <c r="E294" s="82"/>
      <c r="F294" s="105">
        <f>SUM(F295)</f>
        <v>100</v>
      </c>
      <c r="G294" s="105">
        <f>SUM(G295)</f>
        <v>100</v>
      </c>
    </row>
    <row r="295" spans="1:7" ht="29.25" customHeight="1">
      <c r="A295" s="24" t="s">
        <v>694</v>
      </c>
      <c r="B295" s="59">
        <v>477</v>
      </c>
      <c r="C295" s="82" t="s">
        <v>281</v>
      </c>
      <c r="D295" s="82" t="s">
        <v>813</v>
      </c>
      <c r="E295" s="82" t="s">
        <v>693</v>
      </c>
      <c r="F295" s="105">
        <v>100</v>
      </c>
      <c r="G295" s="105">
        <v>100</v>
      </c>
    </row>
    <row r="296" spans="1:7" ht="29.25" customHeight="1">
      <c r="A296" s="107" t="s">
        <v>814</v>
      </c>
      <c r="B296" s="57">
        <v>477</v>
      </c>
      <c r="C296" s="86" t="s">
        <v>281</v>
      </c>
      <c r="D296" s="86" t="s">
        <v>779</v>
      </c>
      <c r="E296" s="82"/>
      <c r="F296" s="115">
        <f>SUM(F297)</f>
        <v>100</v>
      </c>
      <c r="G296" s="115">
        <f>SUM(G297)</f>
        <v>100</v>
      </c>
    </row>
    <row r="297" spans="1:7" ht="29.25" customHeight="1">
      <c r="A297" s="24" t="s">
        <v>815</v>
      </c>
      <c r="B297" s="59">
        <v>477</v>
      </c>
      <c r="C297" s="82" t="s">
        <v>281</v>
      </c>
      <c r="D297" s="82" t="s">
        <v>816</v>
      </c>
      <c r="E297" s="82"/>
      <c r="F297" s="105">
        <f>SUM(F298)</f>
        <v>100</v>
      </c>
      <c r="G297" s="105">
        <f>SUM(G298)</f>
        <v>100</v>
      </c>
    </row>
    <row r="298" spans="1:7" ht="29.25" customHeight="1">
      <c r="A298" s="24" t="s">
        <v>694</v>
      </c>
      <c r="B298" s="59">
        <v>477</v>
      </c>
      <c r="C298" s="82" t="s">
        <v>281</v>
      </c>
      <c r="D298" s="82" t="s">
        <v>816</v>
      </c>
      <c r="E298" s="82" t="s">
        <v>693</v>
      </c>
      <c r="F298" s="105">
        <v>100</v>
      </c>
      <c r="G298" s="105">
        <v>100</v>
      </c>
    </row>
    <row r="299" spans="1:7" s="13" customFormat="1" ht="28.5" customHeight="1">
      <c r="A299" s="21" t="s">
        <v>690</v>
      </c>
      <c r="B299" s="57">
        <v>477</v>
      </c>
      <c r="C299" s="86" t="s">
        <v>282</v>
      </c>
      <c r="D299" s="86"/>
      <c r="E299" s="86"/>
      <c r="F299" s="115">
        <f>SUM(F301)</f>
        <v>1240</v>
      </c>
      <c r="G299" s="115">
        <f>SUM(G301)</f>
        <v>1240</v>
      </c>
    </row>
    <row r="300" spans="1:7" s="13" customFormat="1" ht="28.5" customHeight="1">
      <c r="A300" s="116" t="s">
        <v>14</v>
      </c>
      <c r="B300" s="57">
        <v>477</v>
      </c>
      <c r="C300" s="86" t="s">
        <v>282</v>
      </c>
      <c r="D300" s="86" t="s">
        <v>355</v>
      </c>
      <c r="E300" s="86"/>
      <c r="F300" s="115">
        <v>1240</v>
      </c>
      <c r="G300" s="115">
        <v>1240</v>
      </c>
    </row>
    <row r="301" spans="1:7" ht="30.75" customHeight="1">
      <c r="A301" s="11" t="s">
        <v>909</v>
      </c>
      <c r="B301" s="59">
        <v>477</v>
      </c>
      <c r="C301" s="82" t="s">
        <v>282</v>
      </c>
      <c r="D301" s="82" t="s">
        <v>676</v>
      </c>
      <c r="E301" s="82"/>
      <c r="F301" s="105">
        <f>SUM(F302,F304)</f>
        <v>1240</v>
      </c>
      <c r="G301" s="105">
        <f>SUM(G302,G304)</f>
        <v>1240</v>
      </c>
    </row>
    <row r="302" spans="1:7" ht="30" customHeight="1">
      <c r="A302" s="117" t="s">
        <v>662</v>
      </c>
      <c r="B302" s="59">
        <v>477</v>
      </c>
      <c r="C302" s="82" t="s">
        <v>282</v>
      </c>
      <c r="D302" s="82" t="s">
        <v>677</v>
      </c>
      <c r="E302" s="82"/>
      <c r="F302" s="105">
        <f>SUM(F303)</f>
        <v>1195</v>
      </c>
      <c r="G302" s="105">
        <f>SUM(G303)</f>
        <v>1195</v>
      </c>
    </row>
    <row r="303" spans="1:7" ht="28.5" customHeight="1">
      <c r="A303" s="117" t="s">
        <v>664</v>
      </c>
      <c r="B303" s="59">
        <v>477</v>
      </c>
      <c r="C303" s="82" t="s">
        <v>282</v>
      </c>
      <c r="D303" s="82" t="s">
        <v>677</v>
      </c>
      <c r="E303" s="82" t="s">
        <v>663</v>
      </c>
      <c r="F303" s="105">
        <v>1195</v>
      </c>
      <c r="G303" s="105">
        <v>1195</v>
      </c>
    </row>
    <row r="304" spans="1:7" ht="29.25" customHeight="1">
      <c r="A304" s="117" t="s">
        <v>354</v>
      </c>
      <c r="B304" s="59">
        <v>477</v>
      </c>
      <c r="C304" s="82" t="s">
        <v>282</v>
      </c>
      <c r="D304" s="82" t="s">
        <v>678</v>
      </c>
      <c r="E304" s="82"/>
      <c r="F304" s="105">
        <f>SUM(F305)</f>
        <v>45</v>
      </c>
      <c r="G304" s="105">
        <f>SUM(G305)</f>
        <v>45</v>
      </c>
    </row>
    <row r="305" spans="1:7" ht="36.75" customHeight="1">
      <c r="A305" s="117" t="s">
        <v>660</v>
      </c>
      <c r="B305" s="59">
        <v>477</v>
      </c>
      <c r="C305" s="82" t="s">
        <v>282</v>
      </c>
      <c r="D305" s="82" t="s">
        <v>678</v>
      </c>
      <c r="E305" s="82" t="s">
        <v>659</v>
      </c>
      <c r="F305" s="105">
        <v>45</v>
      </c>
      <c r="G305" s="105">
        <v>45</v>
      </c>
    </row>
  </sheetData>
  <sheetProtection/>
  <mergeCells count="5">
    <mergeCell ref="A1:G1"/>
    <mergeCell ref="F6:G6"/>
    <mergeCell ref="A4:G4"/>
    <mergeCell ref="A3:G3"/>
    <mergeCell ref="A2:G2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2"/>
  <sheetViews>
    <sheetView zoomScalePageLayoutView="0" workbookViewId="0" topLeftCell="A109">
      <selection activeCell="K115" sqref="J115:K115"/>
    </sheetView>
  </sheetViews>
  <sheetFormatPr defaultColWidth="9.140625" defaultRowHeight="12.75"/>
  <cols>
    <col min="1" max="1" width="53.140625" style="132" customWidth="1"/>
    <col min="2" max="2" width="10.8515625" style="132" customWidth="1"/>
    <col min="3" max="3" width="9.7109375" style="132" customWidth="1"/>
    <col min="4" max="4" width="9.57421875" style="132" customWidth="1"/>
    <col min="5" max="5" width="9.7109375" style="133" customWidth="1"/>
  </cols>
  <sheetData>
    <row r="1" spans="1:5" ht="12.75">
      <c r="A1" s="241" t="s">
        <v>226</v>
      </c>
      <c r="B1" s="241"/>
      <c r="C1" s="241"/>
      <c r="D1" s="241"/>
      <c r="E1" s="241"/>
    </row>
    <row r="2" spans="1:5" ht="43.5" customHeight="1">
      <c r="A2" s="251" t="s">
        <v>935</v>
      </c>
      <c r="B2" s="251"/>
      <c r="C2" s="251"/>
      <c r="D2" s="251"/>
      <c r="E2" s="251"/>
    </row>
    <row r="3" spans="1:5" ht="18" customHeight="1">
      <c r="A3" s="249" t="s">
        <v>644</v>
      </c>
      <c r="B3" s="249"/>
      <c r="C3" s="249"/>
      <c r="D3" s="249"/>
      <c r="E3" s="249"/>
    </row>
    <row r="4" spans="1:5" ht="30.75" customHeight="1">
      <c r="A4" s="252" t="s">
        <v>928</v>
      </c>
      <c r="B4" s="252"/>
      <c r="C4" s="252"/>
      <c r="D4" s="252"/>
      <c r="E4" s="252"/>
    </row>
    <row r="5" spans="1:5" ht="18.75" customHeight="1">
      <c r="A5" s="56"/>
      <c r="B5" s="56"/>
      <c r="C5" s="56"/>
      <c r="D5" s="56"/>
      <c r="E5" s="135" t="s">
        <v>95</v>
      </c>
    </row>
    <row r="6" spans="1:5" ht="32.25" customHeight="1">
      <c r="A6" s="114" t="s">
        <v>534</v>
      </c>
      <c r="B6" s="114" t="s">
        <v>658</v>
      </c>
      <c r="C6" s="114" t="s">
        <v>468</v>
      </c>
      <c r="D6" s="114" t="s">
        <v>469</v>
      </c>
      <c r="E6" s="23" t="s">
        <v>454</v>
      </c>
    </row>
    <row r="7" spans="1:5" ht="23.25" customHeight="1">
      <c r="A7" s="116" t="s">
        <v>470</v>
      </c>
      <c r="B7" s="114"/>
      <c r="C7" s="114"/>
      <c r="D7" s="114"/>
      <c r="E7" s="115">
        <f>SUM(E8,E17,E22,E44,E55,E69,E74,E79,E84,E89,E95,E148,E167,E172,E177,E182,E187,E196,E207)</f>
        <v>431916.9</v>
      </c>
    </row>
    <row r="8" spans="1:5" ht="34.5" customHeight="1">
      <c r="A8" s="21" t="s">
        <v>919</v>
      </c>
      <c r="B8" s="86" t="s">
        <v>773</v>
      </c>
      <c r="C8" s="86"/>
      <c r="D8" s="86"/>
      <c r="E8" s="115">
        <f>SUM(E9,E13)</f>
        <v>3000</v>
      </c>
    </row>
    <row r="9" spans="1:5" ht="20.25" customHeight="1">
      <c r="A9" s="11" t="s">
        <v>798</v>
      </c>
      <c r="B9" s="82" t="s">
        <v>797</v>
      </c>
      <c r="C9" s="82"/>
      <c r="D9" s="82"/>
      <c r="E9" s="105">
        <f>SUM(E12)</f>
        <v>500</v>
      </c>
    </row>
    <row r="10" spans="1:5" ht="24.75" customHeight="1">
      <c r="A10" s="117" t="s">
        <v>438</v>
      </c>
      <c r="B10" s="82" t="s">
        <v>797</v>
      </c>
      <c r="C10" s="82" t="s">
        <v>579</v>
      </c>
      <c r="D10" s="82"/>
      <c r="E10" s="105">
        <f>E11</f>
        <v>500</v>
      </c>
    </row>
    <row r="11" spans="1:5" ht="18" customHeight="1">
      <c r="A11" s="117" t="s">
        <v>304</v>
      </c>
      <c r="B11" s="82" t="s">
        <v>797</v>
      </c>
      <c r="C11" s="82" t="s">
        <v>135</v>
      </c>
      <c r="D11" s="82"/>
      <c r="E11" s="105">
        <f>E12</f>
        <v>500</v>
      </c>
    </row>
    <row r="12" spans="1:5" ht="19.5" customHeight="1">
      <c r="A12" s="124" t="s">
        <v>72</v>
      </c>
      <c r="B12" s="82" t="s">
        <v>797</v>
      </c>
      <c r="C12" s="82" t="s">
        <v>135</v>
      </c>
      <c r="D12" s="82" t="s">
        <v>101</v>
      </c>
      <c r="E12" s="105">
        <v>500</v>
      </c>
    </row>
    <row r="13" spans="1:5" ht="30.75" customHeight="1">
      <c r="A13" s="117" t="s">
        <v>799</v>
      </c>
      <c r="B13" s="82" t="s">
        <v>800</v>
      </c>
      <c r="C13" s="82"/>
      <c r="D13" s="82"/>
      <c r="E13" s="105">
        <f>SUM(E16)</f>
        <v>2500</v>
      </c>
    </row>
    <row r="14" spans="1:5" ht="15" customHeight="1">
      <c r="A14" s="117" t="s">
        <v>438</v>
      </c>
      <c r="B14" s="82" t="s">
        <v>800</v>
      </c>
      <c r="C14" s="82" t="s">
        <v>579</v>
      </c>
      <c r="D14" s="82"/>
      <c r="E14" s="105">
        <f>E15</f>
        <v>2500</v>
      </c>
    </row>
    <row r="15" spans="1:5" ht="16.5" customHeight="1">
      <c r="A15" s="117" t="s">
        <v>304</v>
      </c>
      <c r="B15" s="82" t="s">
        <v>800</v>
      </c>
      <c r="C15" s="82" t="s">
        <v>135</v>
      </c>
      <c r="D15" s="82"/>
      <c r="E15" s="105">
        <f>E16</f>
        <v>2500</v>
      </c>
    </row>
    <row r="16" spans="1:5" ht="21.75" customHeight="1">
      <c r="A16" s="124" t="s">
        <v>72</v>
      </c>
      <c r="B16" s="82" t="s">
        <v>800</v>
      </c>
      <c r="C16" s="82" t="s">
        <v>135</v>
      </c>
      <c r="D16" s="82" t="s">
        <v>101</v>
      </c>
      <c r="E16" s="105">
        <v>2500</v>
      </c>
    </row>
    <row r="17" spans="1:5" ht="48" customHeight="1">
      <c r="A17" s="127" t="s">
        <v>906</v>
      </c>
      <c r="B17" s="86" t="s">
        <v>774</v>
      </c>
      <c r="C17" s="86"/>
      <c r="D17" s="86"/>
      <c r="E17" s="115">
        <f>SUM(E18)</f>
        <v>300</v>
      </c>
    </row>
    <row r="18" spans="1:5" ht="34.5" customHeight="1">
      <c r="A18" s="24" t="s">
        <v>801</v>
      </c>
      <c r="B18" s="82" t="s">
        <v>802</v>
      </c>
      <c r="C18" s="82"/>
      <c r="D18" s="82"/>
      <c r="E18" s="105">
        <f>E21</f>
        <v>300</v>
      </c>
    </row>
    <row r="19" spans="1:5" ht="22.5" customHeight="1">
      <c r="A19" s="117" t="s">
        <v>319</v>
      </c>
      <c r="B19" s="82" t="s">
        <v>802</v>
      </c>
      <c r="C19" s="63" t="s">
        <v>320</v>
      </c>
      <c r="D19" s="82"/>
      <c r="E19" s="105">
        <f>E20</f>
        <v>300</v>
      </c>
    </row>
    <row r="20" spans="1:5" ht="16.5" customHeight="1">
      <c r="A20" s="124" t="s">
        <v>235</v>
      </c>
      <c r="B20" s="82" t="s">
        <v>802</v>
      </c>
      <c r="C20" s="82" t="s">
        <v>111</v>
      </c>
      <c r="D20" s="82"/>
      <c r="E20" s="105">
        <f>E21</f>
        <v>300</v>
      </c>
    </row>
    <row r="21" spans="1:5" ht="37.5" customHeight="1">
      <c r="A21" s="134" t="s">
        <v>705</v>
      </c>
      <c r="B21" s="82" t="s">
        <v>802</v>
      </c>
      <c r="C21" s="82" t="s">
        <v>111</v>
      </c>
      <c r="D21" s="82" t="s">
        <v>489</v>
      </c>
      <c r="E21" s="105">
        <v>300</v>
      </c>
    </row>
    <row r="22" spans="1:5" ht="39" customHeight="1">
      <c r="A22" s="107" t="s">
        <v>772</v>
      </c>
      <c r="B22" s="86" t="s">
        <v>775</v>
      </c>
      <c r="C22" s="86"/>
      <c r="D22" s="82"/>
      <c r="E22" s="115">
        <f>SUM(E23,E27)</f>
        <v>64850</v>
      </c>
    </row>
    <row r="23" spans="1:5" ht="44.25" customHeight="1">
      <c r="A23" s="107" t="s">
        <v>805</v>
      </c>
      <c r="B23" s="86" t="s">
        <v>776</v>
      </c>
      <c r="C23" s="86"/>
      <c r="D23" s="86"/>
      <c r="E23" s="115">
        <v>15300</v>
      </c>
    </row>
    <row r="24" spans="1:5" ht="28.5" customHeight="1">
      <c r="A24" s="24" t="s">
        <v>806</v>
      </c>
      <c r="B24" s="82" t="s">
        <v>803</v>
      </c>
      <c r="C24" s="82"/>
      <c r="D24" s="82"/>
      <c r="E24" s="105">
        <f>E25</f>
        <v>15300</v>
      </c>
    </row>
    <row r="25" spans="1:5" ht="24" customHeight="1">
      <c r="A25" s="11" t="s">
        <v>322</v>
      </c>
      <c r="B25" s="82" t="s">
        <v>803</v>
      </c>
      <c r="C25" s="82" t="s">
        <v>321</v>
      </c>
      <c r="D25" s="82"/>
      <c r="E25" s="105">
        <f>E26</f>
        <v>15300</v>
      </c>
    </row>
    <row r="26" spans="1:5" ht="21" customHeight="1">
      <c r="A26" s="24" t="s">
        <v>86</v>
      </c>
      <c r="B26" s="82" t="s">
        <v>803</v>
      </c>
      <c r="C26" s="82" t="s">
        <v>149</v>
      </c>
      <c r="D26" s="82"/>
      <c r="E26" s="105">
        <v>15300</v>
      </c>
    </row>
    <row r="27" spans="1:5" ht="42.75" customHeight="1">
      <c r="A27" s="107" t="s">
        <v>925</v>
      </c>
      <c r="B27" s="86" t="s">
        <v>777</v>
      </c>
      <c r="C27" s="86"/>
      <c r="D27" s="86"/>
      <c r="E27" s="115">
        <f>SUM(E28,E32,E36,E40)</f>
        <v>49550</v>
      </c>
    </row>
    <row r="28" spans="1:5" ht="39" customHeight="1">
      <c r="A28" s="123" t="s">
        <v>21</v>
      </c>
      <c r="B28" s="82" t="s">
        <v>894</v>
      </c>
      <c r="C28" s="82"/>
      <c r="D28" s="82"/>
      <c r="E28" s="105">
        <f>SUM(E31)</f>
        <v>33400</v>
      </c>
    </row>
    <row r="29" spans="1:5" ht="17.25" customHeight="1">
      <c r="A29" s="117" t="s">
        <v>279</v>
      </c>
      <c r="B29" s="82" t="s">
        <v>894</v>
      </c>
      <c r="C29" s="82" t="s">
        <v>280</v>
      </c>
      <c r="D29" s="82"/>
      <c r="E29" s="105">
        <f>E30</f>
        <v>33400</v>
      </c>
    </row>
    <row r="30" spans="1:5" ht="21.75" customHeight="1">
      <c r="A30" s="117" t="s">
        <v>84</v>
      </c>
      <c r="B30" s="82" t="s">
        <v>894</v>
      </c>
      <c r="C30" s="82" t="s">
        <v>281</v>
      </c>
      <c r="D30" s="82"/>
      <c r="E30" s="105">
        <f>E31</f>
        <v>33400</v>
      </c>
    </row>
    <row r="31" spans="1:5" ht="24" customHeight="1">
      <c r="A31" s="24" t="s">
        <v>694</v>
      </c>
      <c r="B31" s="82" t="s">
        <v>894</v>
      </c>
      <c r="C31" s="82" t="s">
        <v>281</v>
      </c>
      <c r="D31" s="82" t="s">
        <v>693</v>
      </c>
      <c r="E31" s="105">
        <v>33400</v>
      </c>
    </row>
    <row r="32" spans="1:5" ht="25.5" customHeight="1">
      <c r="A32" s="24" t="s">
        <v>808</v>
      </c>
      <c r="B32" s="82" t="s">
        <v>804</v>
      </c>
      <c r="C32" s="82"/>
      <c r="D32" s="82"/>
      <c r="E32" s="105">
        <f>SUM(E35)</f>
        <v>4400</v>
      </c>
    </row>
    <row r="33" spans="1:5" ht="23.25" customHeight="1">
      <c r="A33" s="117" t="s">
        <v>279</v>
      </c>
      <c r="B33" s="82" t="s">
        <v>804</v>
      </c>
      <c r="C33" s="82" t="s">
        <v>280</v>
      </c>
      <c r="D33" s="82"/>
      <c r="E33" s="105">
        <f>E34</f>
        <v>4400</v>
      </c>
    </row>
    <row r="34" spans="1:5" ht="19.5" customHeight="1">
      <c r="A34" s="117" t="s">
        <v>84</v>
      </c>
      <c r="B34" s="82" t="s">
        <v>804</v>
      </c>
      <c r="C34" s="82" t="s">
        <v>281</v>
      </c>
      <c r="D34" s="82"/>
      <c r="E34" s="105">
        <f>E35</f>
        <v>4400</v>
      </c>
    </row>
    <row r="35" spans="1:5" ht="24" customHeight="1">
      <c r="A35" s="24" t="s">
        <v>694</v>
      </c>
      <c r="B35" s="82" t="s">
        <v>804</v>
      </c>
      <c r="C35" s="82" t="s">
        <v>281</v>
      </c>
      <c r="D35" s="82" t="s">
        <v>693</v>
      </c>
      <c r="E35" s="105">
        <v>4400</v>
      </c>
    </row>
    <row r="36" spans="1:5" ht="24" customHeight="1">
      <c r="A36" s="24" t="s">
        <v>809</v>
      </c>
      <c r="B36" s="82" t="s">
        <v>811</v>
      </c>
      <c r="C36" s="82"/>
      <c r="D36" s="82"/>
      <c r="E36" s="105">
        <f>SUM(E39)</f>
        <v>700</v>
      </c>
    </row>
    <row r="37" spans="1:5" ht="24.75" customHeight="1">
      <c r="A37" s="117" t="s">
        <v>279</v>
      </c>
      <c r="B37" s="82" t="s">
        <v>811</v>
      </c>
      <c r="C37" s="82" t="s">
        <v>280</v>
      </c>
      <c r="D37" s="82"/>
      <c r="E37" s="105">
        <f>E38</f>
        <v>700</v>
      </c>
    </row>
    <row r="38" spans="1:5" ht="19.5" customHeight="1">
      <c r="A38" s="117" t="s">
        <v>84</v>
      </c>
      <c r="B38" s="82" t="s">
        <v>811</v>
      </c>
      <c r="C38" s="82" t="s">
        <v>281</v>
      </c>
      <c r="D38" s="82"/>
      <c r="E38" s="105">
        <f>E39</f>
        <v>700</v>
      </c>
    </row>
    <row r="39" spans="1:5" ht="25.5" customHeight="1">
      <c r="A39" s="24" t="s">
        <v>694</v>
      </c>
      <c r="B39" s="82" t="s">
        <v>811</v>
      </c>
      <c r="C39" s="82" t="s">
        <v>281</v>
      </c>
      <c r="D39" s="82" t="s">
        <v>693</v>
      </c>
      <c r="E39" s="105">
        <v>700</v>
      </c>
    </row>
    <row r="40" spans="1:5" ht="24" customHeight="1">
      <c r="A40" s="24" t="s">
        <v>810</v>
      </c>
      <c r="B40" s="82" t="s">
        <v>812</v>
      </c>
      <c r="C40" s="82"/>
      <c r="D40" s="82"/>
      <c r="E40" s="105">
        <f>SUM(E43)</f>
        <v>11050</v>
      </c>
    </row>
    <row r="41" spans="1:5" ht="24.75" customHeight="1">
      <c r="A41" s="117" t="s">
        <v>279</v>
      </c>
      <c r="B41" s="82" t="s">
        <v>812</v>
      </c>
      <c r="C41" s="82" t="s">
        <v>280</v>
      </c>
      <c r="D41" s="82"/>
      <c r="E41" s="105">
        <f>E42</f>
        <v>11050</v>
      </c>
    </row>
    <row r="42" spans="1:5" ht="19.5" customHeight="1">
      <c r="A42" s="117" t="s">
        <v>84</v>
      </c>
      <c r="B42" s="82" t="s">
        <v>812</v>
      </c>
      <c r="C42" s="82" t="s">
        <v>281</v>
      </c>
      <c r="D42" s="82"/>
      <c r="E42" s="105">
        <f>E43</f>
        <v>11050</v>
      </c>
    </row>
    <row r="43" spans="1:5" ht="23.25" customHeight="1">
      <c r="A43" s="24" t="s">
        <v>694</v>
      </c>
      <c r="B43" s="82" t="s">
        <v>812</v>
      </c>
      <c r="C43" s="82" t="s">
        <v>281</v>
      </c>
      <c r="D43" s="82" t="s">
        <v>693</v>
      </c>
      <c r="E43" s="105">
        <v>11050</v>
      </c>
    </row>
    <row r="44" spans="1:5" ht="33.75" customHeight="1">
      <c r="A44" s="116" t="s">
        <v>846</v>
      </c>
      <c r="B44" s="86" t="s">
        <v>778</v>
      </c>
      <c r="C44" s="86"/>
      <c r="D44" s="86"/>
      <c r="E44" s="115">
        <f>E45</f>
        <v>200</v>
      </c>
    </row>
    <row r="45" spans="1:5" ht="45" customHeight="1">
      <c r="A45" s="117" t="s">
        <v>847</v>
      </c>
      <c r="B45" s="82" t="s">
        <v>813</v>
      </c>
      <c r="C45" s="82"/>
      <c r="D45" s="82"/>
      <c r="E45" s="105">
        <f>SUM(E48,E51,E54)</f>
        <v>200</v>
      </c>
    </row>
    <row r="46" spans="1:5" ht="23.25" customHeight="1">
      <c r="A46" s="11" t="s">
        <v>322</v>
      </c>
      <c r="B46" s="82" t="s">
        <v>813</v>
      </c>
      <c r="C46" s="82" t="s">
        <v>321</v>
      </c>
      <c r="D46" s="82"/>
      <c r="E46" s="105">
        <v>50</v>
      </c>
    </row>
    <row r="47" spans="1:5" ht="21.75" customHeight="1">
      <c r="A47" s="117" t="s">
        <v>85</v>
      </c>
      <c r="B47" s="82" t="s">
        <v>813</v>
      </c>
      <c r="C47" s="82" t="s">
        <v>148</v>
      </c>
      <c r="D47" s="82"/>
      <c r="E47" s="105">
        <v>50</v>
      </c>
    </row>
    <row r="48" spans="1:5" ht="36" customHeight="1">
      <c r="A48" s="24" t="s">
        <v>660</v>
      </c>
      <c r="B48" s="82" t="s">
        <v>813</v>
      </c>
      <c r="C48" s="82" t="s">
        <v>148</v>
      </c>
      <c r="D48" s="82" t="s">
        <v>659</v>
      </c>
      <c r="E48" s="105">
        <v>50</v>
      </c>
    </row>
    <row r="49" spans="1:5" ht="20.25" customHeight="1">
      <c r="A49" s="11" t="s">
        <v>322</v>
      </c>
      <c r="B49" s="82" t="s">
        <v>813</v>
      </c>
      <c r="C49" s="82" t="s">
        <v>321</v>
      </c>
      <c r="D49" s="82"/>
      <c r="E49" s="105">
        <v>50</v>
      </c>
    </row>
    <row r="50" spans="1:5" ht="22.5" customHeight="1">
      <c r="A50" s="24" t="s">
        <v>86</v>
      </c>
      <c r="B50" s="82" t="s">
        <v>813</v>
      </c>
      <c r="C50" s="82" t="s">
        <v>149</v>
      </c>
      <c r="D50" s="82"/>
      <c r="E50" s="105">
        <v>50</v>
      </c>
    </row>
    <row r="51" spans="1:5" ht="36.75" customHeight="1">
      <c r="A51" s="24" t="s">
        <v>660</v>
      </c>
      <c r="B51" s="82" t="s">
        <v>813</v>
      </c>
      <c r="C51" s="82" t="s">
        <v>149</v>
      </c>
      <c r="D51" s="82" t="s">
        <v>659</v>
      </c>
      <c r="E51" s="105">
        <v>50</v>
      </c>
    </row>
    <row r="52" spans="1:5" ht="33" customHeight="1">
      <c r="A52" s="117" t="s">
        <v>279</v>
      </c>
      <c r="B52" s="82" t="s">
        <v>813</v>
      </c>
      <c r="C52" s="82" t="s">
        <v>280</v>
      </c>
      <c r="D52" s="82"/>
      <c r="E52" s="105">
        <v>100</v>
      </c>
    </row>
    <row r="53" spans="1:5" ht="21.75" customHeight="1">
      <c r="A53" s="117" t="s">
        <v>84</v>
      </c>
      <c r="B53" s="82" t="s">
        <v>813</v>
      </c>
      <c r="C53" s="82" t="s">
        <v>281</v>
      </c>
      <c r="D53" s="82"/>
      <c r="E53" s="105">
        <v>100</v>
      </c>
    </row>
    <row r="54" spans="1:5" ht="22.5" customHeight="1">
      <c r="A54" s="24" t="s">
        <v>694</v>
      </c>
      <c r="B54" s="82" t="s">
        <v>813</v>
      </c>
      <c r="C54" s="82" t="s">
        <v>281</v>
      </c>
      <c r="D54" s="82" t="s">
        <v>693</v>
      </c>
      <c r="E54" s="105">
        <v>100</v>
      </c>
    </row>
    <row r="55" spans="1:5" ht="40.5" customHeight="1">
      <c r="A55" s="107" t="s">
        <v>869</v>
      </c>
      <c r="B55" s="86" t="s">
        <v>779</v>
      </c>
      <c r="C55" s="86"/>
      <c r="D55" s="86"/>
      <c r="E55" s="115">
        <f>SUM(E56)</f>
        <v>250</v>
      </c>
    </row>
    <row r="56" spans="1:5" ht="48.75" customHeight="1">
      <c r="A56" s="24" t="s">
        <v>870</v>
      </c>
      <c r="B56" s="82" t="s">
        <v>816</v>
      </c>
      <c r="C56" s="82"/>
      <c r="D56" s="82"/>
      <c r="E56" s="105">
        <f>SUM(E59,E62,E65,E68)</f>
        <v>250</v>
      </c>
    </row>
    <row r="57" spans="1:5" ht="23.25" customHeight="1">
      <c r="A57" s="117" t="s">
        <v>472</v>
      </c>
      <c r="B57" s="82" t="s">
        <v>816</v>
      </c>
      <c r="C57" s="82" t="s">
        <v>473</v>
      </c>
      <c r="D57" s="82"/>
      <c r="E57" s="105">
        <v>50</v>
      </c>
    </row>
    <row r="58" spans="1:5" ht="46.5" customHeight="1">
      <c r="A58" s="117" t="s">
        <v>105</v>
      </c>
      <c r="B58" s="82" t="s">
        <v>816</v>
      </c>
      <c r="C58" s="82" t="s">
        <v>106</v>
      </c>
      <c r="D58" s="82"/>
      <c r="E58" s="105">
        <v>50</v>
      </c>
    </row>
    <row r="59" spans="1:5" ht="35.25" customHeight="1">
      <c r="A59" s="117" t="s">
        <v>660</v>
      </c>
      <c r="B59" s="82" t="s">
        <v>816</v>
      </c>
      <c r="C59" s="82" t="s">
        <v>106</v>
      </c>
      <c r="D59" s="82" t="s">
        <v>659</v>
      </c>
      <c r="E59" s="105">
        <v>50</v>
      </c>
    </row>
    <row r="60" spans="1:5" ht="22.5" customHeight="1">
      <c r="A60" s="11" t="s">
        <v>322</v>
      </c>
      <c r="B60" s="82" t="s">
        <v>816</v>
      </c>
      <c r="C60" s="82" t="s">
        <v>321</v>
      </c>
      <c r="D60" s="82"/>
      <c r="E60" s="105">
        <v>50</v>
      </c>
    </row>
    <row r="61" spans="1:5" ht="27.75" customHeight="1">
      <c r="A61" s="117" t="s">
        <v>85</v>
      </c>
      <c r="B61" s="82" t="s">
        <v>816</v>
      </c>
      <c r="C61" s="82" t="s">
        <v>148</v>
      </c>
      <c r="D61" s="82"/>
      <c r="E61" s="105">
        <v>50</v>
      </c>
    </row>
    <row r="62" spans="1:5" ht="36" customHeight="1">
      <c r="A62" s="24" t="s">
        <v>660</v>
      </c>
      <c r="B62" s="82" t="s">
        <v>816</v>
      </c>
      <c r="C62" s="82" t="s">
        <v>148</v>
      </c>
      <c r="D62" s="82" t="s">
        <v>659</v>
      </c>
      <c r="E62" s="105">
        <v>50</v>
      </c>
    </row>
    <row r="63" spans="1:5" ht="21" customHeight="1">
      <c r="A63" s="11" t="s">
        <v>322</v>
      </c>
      <c r="B63" s="82" t="s">
        <v>816</v>
      </c>
      <c r="C63" s="82" t="s">
        <v>321</v>
      </c>
      <c r="D63" s="82"/>
      <c r="E63" s="105">
        <v>50</v>
      </c>
    </row>
    <row r="64" spans="1:5" ht="19.5" customHeight="1">
      <c r="A64" s="24" t="s">
        <v>86</v>
      </c>
      <c r="B64" s="82" t="s">
        <v>816</v>
      </c>
      <c r="C64" s="82" t="s">
        <v>149</v>
      </c>
      <c r="D64" s="82"/>
      <c r="E64" s="105">
        <v>50</v>
      </c>
    </row>
    <row r="65" spans="1:5" ht="18.75" customHeight="1">
      <c r="A65" s="24" t="s">
        <v>660</v>
      </c>
      <c r="B65" s="82" t="s">
        <v>816</v>
      </c>
      <c r="C65" s="82" t="s">
        <v>149</v>
      </c>
      <c r="D65" s="82" t="s">
        <v>659</v>
      </c>
      <c r="E65" s="105">
        <v>50</v>
      </c>
    </row>
    <row r="66" spans="1:5" ht="27" customHeight="1">
      <c r="A66" s="117" t="s">
        <v>279</v>
      </c>
      <c r="B66" s="82" t="s">
        <v>816</v>
      </c>
      <c r="C66" s="82" t="s">
        <v>280</v>
      </c>
      <c r="D66" s="82"/>
      <c r="E66" s="105">
        <f>E67</f>
        <v>100</v>
      </c>
    </row>
    <row r="67" spans="1:5" ht="21.75" customHeight="1">
      <c r="A67" s="117" t="s">
        <v>84</v>
      </c>
      <c r="B67" s="82" t="s">
        <v>816</v>
      </c>
      <c r="C67" s="82" t="s">
        <v>281</v>
      </c>
      <c r="D67" s="82"/>
      <c r="E67" s="105">
        <f>E68</f>
        <v>100</v>
      </c>
    </row>
    <row r="68" spans="1:5" ht="21.75" customHeight="1">
      <c r="A68" s="24" t="s">
        <v>694</v>
      </c>
      <c r="B68" s="82" t="s">
        <v>816</v>
      </c>
      <c r="C68" s="82" t="s">
        <v>281</v>
      </c>
      <c r="D68" s="82" t="s">
        <v>693</v>
      </c>
      <c r="E68" s="105">
        <v>100</v>
      </c>
    </row>
    <row r="69" spans="1:5" ht="34.5" customHeight="1">
      <c r="A69" s="127" t="s">
        <v>794</v>
      </c>
      <c r="B69" s="86" t="s">
        <v>780</v>
      </c>
      <c r="C69" s="86"/>
      <c r="D69" s="86"/>
      <c r="E69" s="115">
        <f>SUM(E70)</f>
        <v>150</v>
      </c>
    </row>
    <row r="70" spans="1:5" ht="46.5" customHeight="1">
      <c r="A70" s="124" t="s">
        <v>796</v>
      </c>
      <c r="B70" s="82" t="s">
        <v>817</v>
      </c>
      <c r="C70" s="82"/>
      <c r="D70" s="82"/>
      <c r="E70" s="105">
        <f>SUM(E73)</f>
        <v>150</v>
      </c>
    </row>
    <row r="71" spans="1:5" ht="45.75" customHeight="1">
      <c r="A71" s="11" t="s">
        <v>317</v>
      </c>
      <c r="B71" s="82" t="s">
        <v>817</v>
      </c>
      <c r="C71" s="82" t="s">
        <v>318</v>
      </c>
      <c r="D71" s="82"/>
      <c r="E71" s="105">
        <f>E72</f>
        <v>150</v>
      </c>
    </row>
    <row r="72" spans="1:5" ht="32.25" customHeight="1">
      <c r="A72" s="124" t="s">
        <v>518</v>
      </c>
      <c r="B72" s="82" t="s">
        <v>817</v>
      </c>
      <c r="C72" s="82" t="s">
        <v>247</v>
      </c>
      <c r="D72" s="82"/>
      <c r="E72" s="105">
        <f>E73</f>
        <v>150</v>
      </c>
    </row>
    <row r="73" spans="1:5" ht="21" customHeight="1">
      <c r="A73" s="124" t="s">
        <v>487</v>
      </c>
      <c r="B73" s="82" t="s">
        <v>817</v>
      </c>
      <c r="C73" s="82" t="s">
        <v>247</v>
      </c>
      <c r="D73" s="82" t="s">
        <v>488</v>
      </c>
      <c r="E73" s="105">
        <v>150</v>
      </c>
    </row>
    <row r="74" spans="1:5" ht="45.75" customHeight="1">
      <c r="A74" s="127" t="s">
        <v>818</v>
      </c>
      <c r="B74" s="86" t="s">
        <v>784</v>
      </c>
      <c r="C74" s="86"/>
      <c r="D74" s="86"/>
      <c r="E74" s="115">
        <f>SUM(E75)</f>
        <v>150</v>
      </c>
    </row>
    <row r="75" spans="1:5" ht="43.5" customHeight="1">
      <c r="A75" s="124" t="s">
        <v>821</v>
      </c>
      <c r="B75" s="82" t="s">
        <v>819</v>
      </c>
      <c r="C75" s="82"/>
      <c r="D75" s="82"/>
      <c r="E75" s="105">
        <f>SUM(E78)</f>
        <v>150</v>
      </c>
    </row>
    <row r="76" spans="1:5" ht="25.5">
      <c r="A76" s="11" t="s">
        <v>317</v>
      </c>
      <c r="B76" s="82" t="s">
        <v>819</v>
      </c>
      <c r="C76" s="82" t="s">
        <v>318</v>
      </c>
      <c r="D76" s="82"/>
      <c r="E76" s="105">
        <v>150</v>
      </c>
    </row>
    <row r="77" spans="1:5" ht="33" customHeight="1">
      <c r="A77" s="124" t="s">
        <v>518</v>
      </c>
      <c r="B77" s="82" t="s">
        <v>819</v>
      </c>
      <c r="C77" s="82" t="s">
        <v>247</v>
      </c>
      <c r="D77" s="82"/>
      <c r="E77" s="105">
        <v>150</v>
      </c>
    </row>
    <row r="78" spans="1:5" ht="19.5" customHeight="1">
      <c r="A78" s="124" t="s">
        <v>487</v>
      </c>
      <c r="B78" s="82" t="s">
        <v>819</v>
      </c>
      <c r="C78" s="82" t="s">
        <v>247</v>
      </c>
      <c r="D78" s="82" t="s">
        <v>488</v>
      </c>
      <c r="E78" s="105">
        <v>150</v>
      </c>
    </row>
    <row r="79" spans="1:5" ht="54.75" customHeight="1">
      <c r="A79" s="127" t="s">
        <v>795</v>
      </c>
      <c r="B79" s="86" t="s">
        <v>787</v>
      </c>
      <c r="C79" s="86"/>
      <c r="D79" s="86"/>
      <c r="E79" s="115">
        <v>150</v>
      </c>
    </row>
    <row r="80" spans="1:5" ht="67.5" customHeight="1">
      <c r="A80" s="124" t="s">
        <v>893</v>
      </c>
      <c r="B80" s="82" t="s">
        <v>820</v>
      </c>
      <c r="C80" s="82"/>
      <c r="D80" s="82"/>
      <c r="E80" s="105">
        <f>SUM(E83)</f>
        <v>150</v>
      </c>
    </row>
    <row r="81" spans="1:5" ht="33.75" customHeight="1">
      <c r="A81" s="11" t="s">
        <v>317</v>
      </c>
      <c r="B81" s="82" t="s">
        <v>820</v>
      </c>
      <c r="C81" s="82" t="s">
        <v>318</v>
      </c>
      <c r="D81" s="82"/>
      <c r="E81" s="105">
        <v>150</v>
      </c>
    </row>
    <row r="82" spans="1:5" ht="32.25" customHeight="1">
      <c r="A82" s="124" t="s">
        <v>518</v>
      </c>
      <c r="B82" s="82" t="s">
        <v>820</v>
      </c>
      <c r="C82" s="82" t="s">
        <v>247</v>
      </c>
      <c r="D82" s="82"/>
      <c r="E82" s="105">
        <v>150</v>
      </c>
    </row>
    <row r="83" spans="1:5" ht="20.25" customHeight="1">
      <c r="A83" s="124" t="s">
        <v>487</v>
      </c>
      <c r="B83" s="82" t="s">
        <v>820</v>
      </c>
      <c r="C83" s="82" t="s">
        <v>247</v>
      </c>
      <c r="D83" s="82" t="s">
        <v>488</v>
      </c>
      <c r="E83" s="105">
        <v>150</v>
      </c>
    </row>
    <row r="84" spans="1:5" ht="36" customHeight="1">
      <c r="A84" s="127" t="s">
        <v>881</v>
      </c>
      <c r="B84" s="86" t="s">
        <v>788</v>
      </c>
      <c r="C84" s="86"/>
      <c r="D84" s="86"/>
      <c r="E84" s="115">
        <f>SUM(E85)</f>
        <v>150</v>
      </c>
    </row>
    <row r="85" spans="1:5" ht="48.75" customHeight="1">
      <c r="A85" s="124" t="s">
        <v>822</v>
      </c>
      <c r="B85" s="82" t="s">
        <v>823</v>
      </c>
      <c r="C85" s="82"/>
      <c r="D85" s="82"/>
      <c r="E85" s="105">
        <f>SUM(E88)</f>
        <v>150</v>
      </c>
    </row>
    <row r="86" spans="1:5" ht="38.25" customHeight="1">
      <c r="A86" s="11" t="s">
        <v>317</v>
      </c>
      <c r="B86" s="82" t="s">
        <v>823</v>
      </c>
      <c r="C86" s="82" t="s">
        <v>318</v>
      </c>
      <c r="D86" s="82"/>
      <c r="E86" s="105">
        <v>150</v>
      </c>
    </row>
    <row r="87" spans="1:5" ht="30.75" customHeight="1">
      <c r="A87" s="124" t="s">
        <v>518</v>
      </c>
      <c r="B87" s="82" t="s">
        <v>823</v>
      </c>
      <c r="C87" s="82" t="s">
        <v>247</v>
      </c>
      <c r="D87" s="82"/>
      <c r="E87" s="105">
        <v>150</v>
      </c>
    </row>
    <row r="88" spans="1:5" ht="21" customHeight="1">
      <c r="A88" s="124" t="s">
        <v>487</v>
      </c>
      <c r="B88" s="82" t="s">
        <v>823</v>
      </c>
      <c r="C88" s="82" t="s">
        <v>247</v>
      </c>
      <c r="D88" s="82" t="s">
        <v>488</v>
      </c>
      <c r="E88" s="105">
        <v>150</v>
      </c>
    </row>
    <row r="89" spans="1:5" ht="30" customHeight="1">
      <c r="A89" s="21" t="s">
        <v>867</v>
      </c>
      <c r="B89" s="86" t="s">
        <v>703</v>
      </c>
      <c r="C89" s="86"/>
      <c r="D89" s="82"/>
      <c r="E89" s="115">
        <f>SUM(E90)</f>
        <v>2500</v>
      </c>
    </row>
    <row r="90" spans="1:5" ht="30.75" customHeight="1">
      <c r="A90" s="123" t="s">
        <v>365</v>
      </c>
      <c r="B90" s="82" t="s">
        <v>824</v>
      </c>
      <c r="C90" s="82"/>
      <c r="D90" s="82"/>
      <c r="E90" s="105">
        <v>2500</v>
      </c>
    </row>
    <row r="91" spans="1:5" ht="25.5">
      <c r="A91" s="11" t="s">
        <v>317</v>
      </c>
      <c r="B91" s="82" t="s">
        <v>824</v>
      </c>
      <c r="C91" s="82" t="s">
        <v>318</v>
      </c>
      <c r="D91" s="82"/>
      <c r="E91" s="105">
        <v>2500</v>
      </c>
    </row>
    <row r="92" spans="1:5" ht="38.25">
      <c r="A92" s="11" t="s">
        <v>700</v>
      </c>
      <c r="B92" s="82" t="s">
        <v>824</v>
      </c>
      <c r="C92" s="82" t="s">
        <v>661</v>
      </c>
      <c r="D92" s="82"/>
      <c r="E92" s="105">
        <v>2500</v>
      </c>
    </row>
    <row r="93" spans="1:5" ht="12.75">
      <c r="A93" s="117" t="s">
        <v>695</v>
      </c>
      <c r="B93" s="82" t="s">
        <v>824</v>
      </c>
      <c r="C93" s="82" t="s">
        <v>661</v>
      </c>
      <c r="D93" s="82" t="s">
        <v>692</v>
      </c>
      <c r="E93" s="105">
        <v>2413</v>
      </c>
    </row>
    <row r="94" spans="1:5" ht="25.5">
      <c r="A94" s="117" t="s">
        <v>660</v>
      </c>
      <c r="B94" s="82" t="s">
        <v>824</v>
      </c>
      <c r="C94" s="63" t="s">
        <v>661</v>
      </c>
      <c r="D94" s="63" t="s">
        <v>659</v>
      </c>
      <c r="E94" s="106">
        <v>87</v>
      </c>
    </row>
    <row r="95" spans="1:5" ht="31.5" customHeight="1">
      <c r="A95" s="21" t="s">
        <v>783</v>
      </c>
      <c r="B95" s="86" t="s">
        <v>789</v>
      </c>
      <c r="C95" s="86"/>
      <c r="D95" s="82"/>
      <c r="E95" s="115">
        <f>SUM(E96,E110,E121,E127,E133,E138,E143)</f>
        <v>311154.9</v>
      </c>
    </row>
    <row r="96" spans="1:5" ht="23.25" customHeight="1">
      <c r="A96" s="128" t="s">
        <v>848</v>
      </c>
      <c r="B96" s="86" t="s">
        <v>790</v>
      </c>
      <c r="C96" s="86"/>
      <c r="D96" s="86"/>
      <c r="E96" s="115">
        <f>SUM(E97,E102,E106)</f>
        <v>104619</v>
      </c>
    </row>
    <row r="97" spans="1:5" ht="63.75">
      <c r="A97" s="123" t="s">
        <v>18</v>
      </c>
      <c r="B97" s="82" t="s">
        <v>827</v>
      </c>
      <c r="C97" s="82"/>
      <c r="D97" s="82"/>
      <c r="E97" s="105">
        <f>SUM(E100:E101)</f>
        <v>67000</v>
      </c>
    </row>
    <row r="98" spans="1:5" ht="12.75">
      <c r="A98" s="11" t="s">
        <v>322</v>
      </c>
      <c r="B98" s="82" t="s">
        <v>827</v>
      </c>
      <c r="C98" s="82" t="s">
        <v>321</v>
      </c>
      <c r="D98" s="82"/>
      <c r="E98" s="105">
        <f>E99</f>
        <v>67000</v>
      </c>
    </row>
    <row r="99" spans="1:5" ht="12.75">
      <c r="A99" s="117" t="s">
        <v>85</v>
      </c>
      <c r="B99" s="82" t="s">
        <v>827</v>
      </c>
      <c r="C99" s="82" t="s">
        <v>148</v>
      </c>
      <c r="D99" s="82"/>
      <c r="E99" s="105">
        <f>SUM(E100:E101)</f>
        <v>67000</v>
      </c>
    </row>
    <row r="100" spans="1:5" ht="12.75">
      <c r="A100" s="123" t="s">
        <v>695</v>
      </c>
      <c r="B100" s="82" t="s">
        <v>827</v>
      </c>
      <c r="C100" s="82" t="s">
        <v>148</v>
      </c>
      <c r="D100" s="82" t="s">
        <v>692</v>
      </c>
      <c r="E100" s="105">
        <v>66340</v>
      </c>
    </row>
    <row r="101" spans="1:5" ht="25.5">
      <c r="A101" s="24" t="s">
        <v>660</v>
      </c>
      <c r="B101" s="82" t="s">
        <v>827</v>
      </c>
      <c r="C101" s="82" t="s">
        <v>148</v>
      </c>
      <c r="D101" s="82" t="s">
        <v>659</v>
      </c>
      <c r="E101" s="105">
        <v>660</v>
      </c>
    </row>
    <row r="102" spans="1:5" ht="38.25">
      <c r="A102" s="123" t="s">
        <v>171</v>
      </c>
      <c r="B102" s="82" t="s">
        <v>828</v>
      </c>
      <c r="C102" s="82"/>
      <c r="D102" s="82"/>
      <c r="E102" s="105">
        <f>SUM(E105)</f>
        <v>30119</v>
      </c>
    </row>
    <row r="103" spans="1:5" ht="12.75">
      <c r="A103" s="11" t="s">
        <v>322</v>
      </c>
      <c r="B103" s="82" t="s">
        <v>828</v>
      </c>
      <c r="C103" s="82" t="s">
        <v>321</v>
      </c>
      <c r="D103" s="82"/>
      <c r="E103" s="105">
        <f>E104</f>
        <v>30119</v>
      </c>
    </row>
    <row r="104" spans="1:5" ht="12.75">
      <c r="A104" s="117" t="s">
        <v>85</v>
      </c>
      <c r="B104" s="82" t="s">
        <v>828</v>
      </c>
      <c r="C104" s="82" t="s">
        <v>148</v>
      </c>
      <c r="D104" s="82"/>
      <c r="E104" s="105">
        <f>E105</f>
        <v>30119</v>
      </c>
    </row>
    <row r="105" spans="1:5" ht="25.5">
      <c r="A105" s="24" t="s">
        <v>660</v>
      </c>
      <c r="B105" s="82" t="s">
        <v>828</v>
      </c>
      <c r="C105" s="82" t="s">
        <v>148</v>
      </c>
      <c r="D105" s="82" t="s">
        <v>659</v>
      </c>
      <c r="E105" s="105">
        <v>30119</v>
      </c>
    </row>
    <row r="106" spans="1:5" ht="25.5">
      <c r="A106" s="24" t="s">
        <v>882</v>
      </c>
      <c r="B106" s="82" t="s">
        <v>845</v>
      </c>
      <c r="C106" s="82"/>
      <c r="D106" s="82"/>
      <c r="E106" s="105">
        <f>E109</f>
        <v>7500</v>
      </c>
    </row>
    <row r="107" spans="1:5" ht="12.75">
      <c r="A107" s="11" t="s">
        <v>322</v>
      </c>
      <c r="B107" s="82" t="s">
        <v>845</v>
      </c>
      <c r="C107" s="82" t="s">
        <v>321</v>
      </c>
      <c r="D107" s="82"/>
      <c r="E107" s="105">
        <f>E108</f>
        <v>7500</v>
      </c>
    </row>
    <row r="108" spans="1:5" ht="12.75">
      <c r="A108" s="117" t="s">
        <v>85</v>
      </c>
      <c r="B108" s="82" t="s">
        <v>845</v>
      </c>
      <c r="C108" s="82" t="s">
        <v>148</v>
      </c>
      <c r="D108" s="82"/>
      <c r="E108" s="105">
        <f>E109</f>
        <v>7500</v>
      </c>
    </row>
    <row r="109" spans="1:5" ht="25.5">
      <c r="A109" s="24" t="s">
        <v>660</v>
      </c>
      <c r="B109" s="82" t="s">
        <v>845</v>
      </c>
      <c r="C109" s="82" t="s">
        <v>148</v>
      </c>
      <c r="D109" s="82" t="s">
        <v>659</v>
      </c>
      <c r="E109" s="105">
        <v>7500</v>
      </c>
    </row>
    <row r="110" spans="1:5" ht="27" customHeight="1">
      <c r="A110" s="107" t="s">
        <v>883</v>
      </c>
      <c r="B110" s="86" t="s">
        <v>791</v>
      </c>
      <c r="C110" s="86"/>
      <c r="D110" s="86"/>
      <c r="E110" s="115">
        <f>SUM(E111,E116)</f>
        <v>148213</v>
      </c>
    </row>
    <row r="111" spans="1:5" ht="76.5">
      <c r="A111" s="123" t="s">
        <v>19</v>
      </c>
      <c r="B111" s="82" t="s">
        <v>829</v>
      </c>
      <c r="C111" s="82"/>
      <c r="D111" s="82"/>
      <c r="E111" s="105">
        <f>SUM(E114:E115)</f>
        <v>135000</v>
      </c>
    </row>
    <row r="112" spans="1:5" ht="22.5" customHeight="1">
      <c r="A112" s="11" t="s">
        <v>322</v>
      </c>
      <c r="B112" s="82" t="s">
        <v>829</v>
      </c>
      <c r="C112" s="82" t="s">
        <v>321</v>
      </c>
      <c r="D112" s="82"/>
      <c r="E112" s="105">
        <f>E113</f>
        <v>135000</v>
      </c>
    </row>
    <row r="113" spans="1:5" ht="12.75">
      <c r="A113" s="24" t="s">
        <v>86</v>
      </c>
      <c r="B113" s="82" t="s">
        <v>829</v>
      </c>
      <c r="C113" s="82" t="s">
        <v>149</v>
      </c>
      <c r="D113" s="82"/>
      <c r="E113" s="105">
        <f>SUM(E114:E115)</f>
        <v>135000</v>
      </c>
    </row>
    <row r="114" spans="1:5" ht="12.75">
      <c r="A114" s="123" t="s">
        <v>695</v>
      </c>
      <c r="B114" s="82" t="s">
        <v>829</v>
      </c>
      <c r="C114" s="82" t="s">
        <v>149</v>
      </c>
      <c r="D114" s="82" t="s">
        <v>692</v>
      </c>
      <c r="E114" s="105">
        <v>132318</v>
      </c>
    </row>
    <row r="115" spans="1:5" ht="25.5">
      <c r="A115" s="24" t="s">
        <v>660</v>
      </c>
      <c r="B115" s="82" t="s">
        <v>829</v>
      </c>
      <c r="C115" s="82" t="s">
        <v>149</v>
      </c>
      <c r="D115" s="82" t="s">
        <v>659</v>
      </c>
      <c r="E115" s="105">
        <v>2682</v>
      </c>
    </row>
    <row r="116" spans="1:5" ht="38.25">
      <c r="A116" s="123" t="s">
        <v>20</v>
      </c>
      <c r="B116" s="82" t="s">
        <v>830</v>
      </c>
      <c r="C116" s="82"/>
      <c r="D116" s="82"/>
      <c r="E116" s="105">
        <f>SUM(E119,E120)</f>
        <v>13213</v>
      </c>
    </row>
    <row r="117" spans="1:5" ht="20.25" customHeight="1">
      <c r="A117" s="11" t="s">
        <v>322</v>
      </c>
      <c r="B117" s="82" t="s">
        <v>830</v>
      </c>
      <c r="C117" s="82" t="s">
        <v>321</v>
      </c>
      <c r="D117" s="82"/>
      <c r="E117" s="105">
        <f>E118</f>
        <v>13213</v>
      </c>
    </row>
    <row r="118" spans="1:5" ht="12.75">
      <c r="A118" s="24" t="s">
        <v>86</v>
      </c>
      <c r="B118" s="82" t="s">
        <v>830</v>
      </c>
      <c r="C118" s="82" t="s">
        <v>149</v>
      </c>
      <c r="D118" s="82"/>
      <c r="E118" s="105">
        <f>SUM(E119:E120)</f>
        <v>13213</v>
      </c>
    </row>
    <row r="119" spans="1:5" ht="12.75">
      <c r="A119" s="123" t="s">
        <v>695</v>
      </c>
      <c r="B119" s="82" t="s">
        <v>830</v>
      </c>
      <c r="C119" s="82" t="s">
        <v>149</v>
      </c>
      <c r="D119" s="82" t="s">
        <v>692</v>
      </c>
      <c r="E119" s="105">
        <v>1119</v>
      </c>
    </row>
    <row r="120" spans="1:5" ht="25.5">
      <c r="A120" s="24" t="s">
        <v>660</v>
      </c>
      <c r="B120" s="82" t="s">
        <v>830</v>
      </c>
      <c r="C120" s="82" t="s">
        <v>149</v>
      </c>
      <c r="D120" s="82" t="s">
        <v>659</v>
      </c>
      <c r="E120" s="105">
        <v>12094</v>
      </c>
    </row>
    <row r="121" spans="1:5" ht="30.75" customHeight="1">
      <c r="A121" s="116" t="s">
        <v>884</v>
      </c>
      <c r="B121" s="86" t="s">
        <v>792</v>
      </c>
      <c r="C121" s="86"/>
      <c r="D121" s="86"/>
      <c r="E121" s="115">
        <f>SUM(E122)</f>
        <v>31702</v>
      </c>
    </row>
    <row r="122" spans="1:5" ht="25.5">
      <c r="A122" s="123" t="s">
        <v>696</v>
      </c>
      <c r="B122" s="82" t="s">
        <v>831</v>
      </c>
      <c r="C122" s="82"/>
      <c r="D122" s="82"/>
      <c r="E122" s="105">
        <f>SUM(E125:E126)</f>
        <v>31702</v>
      </c>
    </row>
    <row r="123" spans="1:5" ht="12.75">
      <c r="A123" s="11" t="s">
        <v>322</v>
      </c>
      <c r="B123" s="82" t="s">
        <v>831</v>
      </c>
      <c r="C123" s="82" t="s">
        <v>321</v>
      </c>
      <c r="D123" s="82"/>
      <c r="E123" s="105">
        <f>E124</f>
        <v>31702</v>
      </c>
    </row>
    <row r="124" spans="1:5" ht="12.75">
      <c r="A124" s="24" t="s">
        <v>86</v>
      </c>
      <c r="B124" s="82" t="s">
        <v>831</v>
      </c>
      <c r="C124" s="82" t="s">
        <v>149</v>
      </c>
      <c r="D124" s="82"/>
      <c r="E124" s="105">
        <f>SUM(E125:E126)</f>
        <v>31702</v>
      </c>
    </row>
    <row r="125" spans="1:5" ht="12.75">
      <c r="A125" s="123" t="s">
        <v>695</v>
      </c>
      <c r="B125" s="82" t="s">
        <v>831</v>
      </c>
      <c r="C125" s="82" t="s">
        <v>149</v>
      </c>
      <c r="D125" s="82" t="s">
        <v>692</v>
      </c>
      <c r="E125" s="105">
        <v>26850</v>
      </c>
    </row>
    <row r="126" spans="1:5" ht="25.5">
      <c r="A126" s="24" t="s">
        <v>660</v>
      </c>
      <c r="B126" s="82" t="s">
        <v>831</v>
      </c>
      <c r="C126" s="82" t="s">
        <v>149</v>
      </c>
      <c r="D126" s="82" t="s">
        <v>659</v>
      </c>
      <c r="E126" s="105">
        <v>4852</v>
      </c>
    </row>
    <row r="127" spans="1:5" ht="32.25" customHeight="1">
      <c r="A127" s="116" t="s">
        <v>886</v>
      </c>
      <c r="B127" s="86" t="s">
        <v>825</v>
      </c>
      <c r="C127" s="86"/>
      <c r="D127" s="86"/>
      <c r="E127" s="115">
        <f>SUM(E128)</f>
        <v>8678</v>
      </c>
    </row>
    <row r="128" spans="1:5" ht="38.25">
      <c r="A128" s="117" t="s">
        <v>887</v>
      </c>
      <c r="B128" s="82" t="s">
        <v>832</v>
      </c>
      <c r="C128" s="82"/>
      <c r="D128" s="82"/>
      <c r="E128" s="105">
        <f>SUM(E131:E132)</f>
        <v>8678</v>
      </c>
    </row>
    <row r="129" spans="1:5" ht="12.75">
      <c r="A129" s="11" t="s">
        <v>322</v>
      </c>
      <c r="B129" s="82" t="s">
        <v>832</v>
      </c>
      <c r="C129" s="82" t="s">
        <v>321</v>
      </c>
      <c r="D129" s="82"/>
      <c r="E129" s="105">
        <f>SUM(E130)</f>
        <v>8678</v>
      </c>
    </row>
    <row r="130" spans="1:5" ht="12.75">
      <c r="A130" s="117" t="s">
        <v>482</v>
      </c>
      <c r="B130" s="82" t="s">
        <v>832</v>
      </c>
      <c r="C130" s="82" t="s">
        <v>244</v>
      </c>
      <c r="D130" s="82"/>
      <c r="E130" s="105">
        <f>SUM(E131:E132)</f>
        <v>8678</v>
      </c>
    </row>
    <row r="131" spans="1:5" ht="12.75">
      <c r="A131" s="123" t="s">
        <v>695</v>
      </c>
      <c r="B131" s="82" t="s">
        <v>832</v>
      </c>
      <c r="C131" s="82" t="s">
        <v>244</v>
      </c>
      <c r="D131" s="82" t="s">
        <v>692</v>
      </c>
      <c r="E131" s="105">
        <v>7422</v>
      </c>
    </row>
    <row r="132" spans="1:5" ht="25.5">
      <c r="A132" s="117" t="s">
        <v>660</v>
      </c>
      <c r="B132" s="82" t="s">
        <v>832</v>
      </c>
      <c r="C132" s="82" t="s">
        <v>244</v>
      </c>
      <c r="D132" s="82" t="s">
        <v>659</v>
      </c>
      <c r="E132" s="105">
        <v>1256</v>
      </c>
    </row>
    <row r="133" spans="1:5" ht="23.25" customHeight="1">
      <c r="A133" s="21" t="s">
        <v>781</v>
      </c>
      <c r="B133" s="86" t="s">
        <v>826</v>
      </c>
      <c r="C133" s="86"/>
      <c r="D133" s="198"/>
      <c r="E133" s="145">
        <f>SUM(E134)</f>
        <v>11068</v>
      </c>
    </row>
    <row r="134" spans="1:5" ht="12.75">
      <c r="A134" s="11" t="s">
        <v>888</v>
      </c>
      <c r="B134" s="82" t="s">
        <v>889</v>
      </c>
      <c r="C134" s="82"/>
      <c r="D134" s="199"/>
      <c r="E134" s="146">
        <f>SUM(E137)</f>
        <v>11068</v>
      </c>
    </row>
    <row r="135" spans="1:5" ht="12.75">
      <c r="A135" s="11" t="s">
        <v>322</v>
      </c>
      <c r="B135" s="82" t="s">
        <v>889</v>
      </c>
      <c r="C135" s="82" t="s">
        <v>321</v>
      </c>
      <c r="D135" s="199"/>
      <c r="E135" s="146">
        <f>E136</f>
        <v>11068</v>
      </c>
    </row>
    <row r="136" spans="1:5" ht="12.75">
      <c r="A136" s="24" t="s">
        <v>86</v>
      </c>
      <c r="B136" s="82" t="s">
        <v>889</v>
      </c>
      <c r="C136" s="82" t="s">
        <v>149</v>
      </c>
      <c r="D136" s="199"/>
      <c r="E136" s="146">
        <f>E137</f>
        <v>11068</v>
      </c>
    </row>
    <row r="137" spans="1:5" ht="25.5">
      <c r="A137" s="24" t="s">
        <v>660</v>
      </c>
      <c r="B137" s="82" t="s">
        <v>889</v>
      </c>
      <c r="C137" s="82" t="s">
        <v>149</v>
      </c>
      <c r="D137" s="82" t="s">
        <v>659</v>
      </c>
      <c r="E137" s="105">
        <v>11068</v>
      </c>
    </row>
    <row r="138" spans="1:5" ht="30.75" customHeight="1">
      <c r="A138" s="21" t="s">
        <v>782</v>
      </c>
      <c r="B138" s="86" t="s">
        <v>840</v>
      </c>
      <c r="C138" s="86"/>
      <c r="D138" s="86"/>
      <c r="E138" s="115">
        <f>SUM(E139)</f>
        <v>4000</v>
      </c>
    </row>
    <row r="139" spans="1:5" ht="63.75">
      <c r="A139" s="117" t="s">
        <v>926</v>
      </c>
      <c r="B139" s="82" t="s">
        <v>890</v>
      </c>
      <c r="C139" s="82"/>
      <c r="D139" s="86"/>
      <c r="E139" s="105">
        <f>SUM(E142)</f>
        <v>4000</v>
      </c>
    </row>
    <row r="140" spans="1:5" ht="12.75">
      <c r="A140" s="117" t="s">
        <v>438</v>
      </c>
      <c r="B140" s="82" t="s">
        <v>890</v>
      </c>
      <c r="C140" s="82" t="s">
        <v>579</v>
      </c>
      <c r="D140" s="82"/>
      <c r="E140" s="105">
        <f>E141</f>
        <v>4000</v>
      </c>
    </row>
    <row r="141" spans="1:5" ht="12.75">
      <c r="A141" s="24" t="s">
        <v>302</v>
      </c>
      <c r="B141" s="82" t="s">
        <v>890</v>
      </c>
      <c r="C141" s="82" t="s">
        <v>272</v>
      </c>
      <c r="D141" s="82"/>
      <c r="E141" s="105">
        <f>E142</f>
        <v>4000</v>
      </c>
    </row>
    <row r="142" spans="1:5" ht="25.5">
      <c r="A142" s="117" t="s">
        <v>74</v>
      </c>
      <c r="B142" s="82" t="s">
        <v>890</v>
      </c>
      <c r="C142" s="82" t="s">
        <v>272</v>
      </c>
      <c r="D142" s="82" t="s">
        <v>697</v>
      </c>
      <c r="E142" s="105">
        <v>4000</v>
      </c>
    </row>
    <row r="143" spans="1:5" ht="25.5" customHeight="1">
      <c r="A143" s="21" t="s">
        <v>841</v>
      </c>
      <c r="B143" s="86" t="s">
        <v>891</v>
      </c>
      <c r="C143" s="86"/>
      <c r="D143" s="86"/>
      <c r="E143" s="115">
        <f>SUM(E144)</f>
        <v>2874.9</v>
      </c>
    </row>
    <row r="144" spans="1:5" ht="27.75" customHeight="1">
      <c r="A144" s="117" t="s">
        <v>23</v>
      </c>
      <c r="B144" s="82" t="s">
        <v>892</v>
      </c>
      <c r="C144" s="82"/>
      <c r="D144" s="82"/>
      <c r="E144" s="105">
        <v>2874.9</v>
      </c>
    </row>
    <row r="145" spans="1:5" ht="12.75">
      <c r="A145" s="117" t="s">
        <v>438</v>
      </c>
      <c r="B145" s="82" t="s">
        <v>892</v>
      </c>
      <c r="C145" s="82" t="s">
        <v>579</v>
      </c>
      <c r="D145" s="82"/>
      <c r="E145" s="105">
        <f>E146</f>
        <v>2874.9</v>
      </c>
    </row>
    <row r="146" spans="1:5" ht="12.75">
      <c r="A146" s="117" t="s">
        <v>303</v>
      </c>
      <c r="B146" s="82" t="s">
        <v>892</v>
      </c>
      <c r="C146" s="82" t="s">
        <v>277</v>
      </c>
      <c r="D146" s="82"/>
      <c r="E146" s="105">
        <f>E147</f>
        <v>2874.9</v>
      </c>
    </row>
    <row r="147" spans="1:5" ht="25.5">
      <c r="A147" s="117" t="s">
        <v>660</v>
      </c>
      <c r="B147" s="82" t="s">
        <v>892</v>
      </c>
      <c r="C147" s="82" t="s">
        <v>277</v>
      </c>
      <c r="D147" s="82" t="s">
        <v>659</v>
      </c>
      <c r="E147" s="105">
        <v>2874.9</v>
      </c>
    </row>
    <row r="148" spans="1:5" ht="38.25">
      <c r="A148" s="21" t="s">
        <v>785</v>
      </c>
      <c r="B148" s="86" t="s">
        <v>733</v>
      </c>
      <c r="C148" s="86"/>
      <c r="D148" s="86"/>
      <c r="E148" s="115">
        <f>SUM(E149,E153,E157,E162)</f>
        <v>2500</v>
      </c>
    </row>
    <row r="149" spans="1:5" ht="12.75">
      <c r="A149" s="117" t="s">
        <v>833</v>
      </c>
      <c r="B149" s="82" t="s">
        <v>836</v>
      </c>
      <c r="C149" s="82"/>
      <c r="D149" s="82"/>
      <c r="E149" s="105">
        <f>SUM(E153)</f>
        <v>200</v>
      </c>
    </row>
    <row r="150" spans="1:5" ht="12.75">
      <c r="A150" s="11" t="s">
        <v>322</v>
      </c>
      <c r="B150" s="82" t="s">
        <v>836</v>
      </c>
      <c r="C150" s="82" t="s">
        <v>321</v>
      </c>
      <c r="D150" s="82"/>
      <c r="E150" s="105">
        <f>E151</f>
        <v>200</v>
      </c>
    </row>
    <row r="151" spans="1:5" ht="12.75">
      <c r="A151" s="117" t="s">
        <v>87</v>
      </c>
      <c r="B151" s="82" t="s">
        <v>836</v>
      </c>
      <c r="C151" s="82" t="s">
        <v>274</v>
      </c>
      <c r="D151" s="82"/>
      <c r="E151" s="105">
        <f>E152</f>
        <v>200</v>
      </c>
    </row>
    <row r="152" spans="1:5" ht="25.5">
      <c r="A152" s="24" t="s">
        <v>660</v>
      </c>
      <c r="B152" s="82" t="s">
        <v>836</v>
      </c>
      <c r="C152" s="82" t="s">
        <v>274</v>
      </c>
      <c r="D152" s="82" t="s">
        <v>659</v>
      </c>
      <c r="E152" s="105">
        <v>200</v>
      </c>
    </row>
    <row r="153" spans="1:5" ht="12.75">
      <c r="A153" s="117" t="s">
        <v>834</v>
      </c>
      <c r="B153" s="82" t="s">
        <v>837</v>
      </c>
      <c r="C153" s="82"/>
      <c r="D153" s="82"/>
      <c r="E153" s="105">
        <v>200</v>
      </c>
    </row>
    <row r="154" spans="1:5" ht="12.75">
      <c r="A154" s="11" t="s">
        <v>322</v>
      </c>
      <c r="B154" s="82" t="s">
        <v>837</v>
      </c>
      <c r="C154" s="82" t="s">
        <v>321</v>
      </c>
      <c r="D154" s="82"/>
      <c r="E154" s="105">
        <f>E155</f>
        <v>200</v>
      </c>
    </row>
    <row r="155" spans="1:5" ht="12.75">
      <c r="A155" s="117" t="s">
        <v>87</v>
      </c>
      <c r="B155" s="82" t="s">
        <v>837</v>
      </c>
      <c r="C155" s="82" t="s">
        <v>274</v>
      </c>
      <c r="D155" s="82"/>
      <c r="E155" s="105">
        <f>E156</f>
        <v>200</v>
      </c>
    </row>
    <row r="156" spans="1:5" ht="25.5">
      <c r="A156" s="24" t="s">
        <v>660</v>
      </c>
      <c r="B156" s="82" t="s">
        <v>837</v>
      </c>
      <c r="C156" s="82" t="s">
        <v>274</v>
      </c>
      <c r="D156" s="82" t="s">
        <v>659</v>
      </c>
      <c r="E156" s="105">
        <v>200</v>
      </c>
    </row>
    <row r="157" spans="1:5" ht="12.75">
      <c r="A157" s="217" t="s">
        <v>835</v>
      </c>
      <c r="B157" s="82" t="s">
        <v>838</v>
      </c>
      <c r="C157" s="82"/>
      <c r="D157" s="82"/>
      <c r="E157" s="105">
        <f>SUM(E160:E161)</f>
        <v>1100</v>
      </c>
    </row>
    <row r="158" spans="1:5" ht="12.75">
      <c r="A158" s="117" t="s">
        <v>323</v>
      </c>
      <c r="B158" s="82" t="s">
        <v>838</v>
      </c>
      <c r="C158" s="82" t="s">
        <v>275</v>
      </c>
      <c r="D158" s="82"/>
      <c r="E158" s="105">
        <f>E159</f>
        <v>1100</v>
      </c>
    </row>
    <row r="159" spans="1:5" ht="12.75">
      <c r="A159" s="117" t="s">
        <v>276</v>
      </c>
      <c r="B159" s="82" t="s">
        <v>838</v>
      </c>
      <c r="C159" s="82" t="s">
        <v>141</v>
      </c>
      <c r="D159" s="82"/>
      <c r="E159" s="105">
        <f>SUM(E160:E161)</f>
        <v>1100</v>
      </c>
    </row>
    <row r="160" spans="1:5" ht="12.75">
      <c r="A160" s="117" t="s">
        <v>695</v>
      </c>
      <c r="B160" s="82" t="s">
        <v>838</v>
      </c>
      <c r="C160" s="82" t="s">
        <v>141</v>
      </c>
      <c r="D160" s="82" t="s">
        <v>692</v>
      </c>
      <c r="E160" s="105">
        <v>430</v>
      </c>
    </row>
    <row r="161" spans="1:5" ht="25.5">
      <c r="A161" s="117" t="s">
        <v>660</v>
      </c>
      <c r="B161" s="82" t="s">
        <v>838</v>
      </c>
      <c r="C161" s="82" t="s">
        <v>141</v>
      </c>
      <c r="D161" s="82" t="s">
        <v>659</v>
      </c>
      <c r="E161" s="105">
        <v>670</v>
      </c>
    </row>
    <row r="162" spans="1:5" ht="12.75">
      <c r="A162" s="217" t="s">
        <v>1045</v>
      </c>
      <c r="B162" s="82" t="s">
        <v>1046</v>
      </c>
      <c r="C162" s="82"/>
      <c r="D162" s="82"/>
      <c r="E162" s="105">
        <f>SUM(E165:E166)</f>
        <v>1000</v>
      </c>
    </row>
    <row r="163" spans="1:5" ht="12.75">
      <c r="A163" s="117" t="s">
        <v>323</v>
      </c>
      <c r="B163" s="82" t="s">
        <v>1046</v>
      </c>
      <c r="C163" s="82" t="s">
        <v>275</v>
      </c>
      <c r="D163" s="82"/>
      <c r="E163" s="105">
        <f>E164</f>
        <v>1000</v>
      </c>
    </row>
    <row r="164" spans="1:5" ht="12.75">
      <c r="A164" s="117" t="s">
        <v>276</v>
      </c>
      <c r="B164" s="82" t="s">
        <v>1046</v>
      </c>
      <c r="C164" s="82" t="s">
        <v>141</v>
      </c>
      <c r="D164" s="82"/>
      <c r="E164" s="105">
        <f>SUM(E165:E166)</f>
        <v>1000</v>
      </c>
    </row>
    <row r="165" spans="1:5" ht="12.75">
      <c r="A165" s="117" t="s">
        <v>695</v>
      </c>
      <c r="B165" s="82" t="s">
        <v>1046</v>
      </c>
      <c r="C165" s="82" t="s">
        <v>141</v>
      </c>
      <c r="D165" s="82" t="s">
        <v>692</v>
      </c>
      <c r="E165" s="105">
        <v>500</v>
      </c>
    </row>
    <row r="166" spans="1:5" ht="25.5">
      <c r="A166" s="117" t="s">
        <v>660</v>
      </c>
      <c r="B166" s="82" t="s">
        <v>1046</v>
      </c>
      <c r="C166" s="82" t="s">
        <v>141</v>
      </c>
      <c r="D166" s="82" t="s">
        <v>659</v>
      </c>
      <c r="E166" s="105">
        <v>500</v>
      </c>
    </row>
    <row r="167" spans="1:5" ht="29.25" customHeight="1">
      <c r="A167" s="116" t="s">
        <v>839</v>
      </c>
      <c r="B167" s="86" t="s">
        <v>793</v>
      </c>
      <c r="C167" s="86"/>
      <c r="D167" s="86"/>
      <c r="E167" s="115">
        <f>SUM(E168)</f>
        <v>700</v>
      </c>
    </row>
    <row r="168" spans="1:5" ht="25.5">
      <c r="A168" s="117" t="s">
        <v>844</v>
      </c>
      <c r="B168" s="82" t="s">
        <v>842</v>
      </c>
      <c r="C168" s="82"/>
      <c r="D168" s="86"/>
      <c r="E168" s="105">
        <v>700</v>
      </c>
    </row>
    <row r="169" spans="1:5" ht="12.75">
      <c r="A169" s="117" t="s">
        <v>438</v>
      </c>
      <c r="B169" s="82" t="s">
        <v>842</v>
      </c>
      <c r="C169" s="82" t="s">
        <v>579</v>
      </c>
      <c r="D169" s="86"/>
      <c r="E169" s="105">
        <f>E170</f>
        <v>700</v>
      </c>
    </row>
    <row r="170" spans="1:5" ht="12.75">
      <c r="A170" s="117" t="s">
        <v>303</v>
      </c>
      <c r="B170" s="82" t="s">
        <v>842</v>
      </c>
      <c r="C170" s="82" t="s">
        <v>277</v>
      </c>
      <c r="D170" s="86"/>
      <c r="E170" s="105">
        <f>E171</f>
        <v>700</v>
      </c>
    </row>
    <row r="171" spans="1:5" ht="25.5">
      <c r="A171" s="24" t="s">
        <v>701</v>
      </c>
      <c r="B171" s="82" t="s">
        <v>842</v>
      </c>
      <c r="C171" s="82" t="s">
        <v>277</v>
      </c>
      <c r="D171" s="82" t="s">
        <v>699</v>
      </c>
      <c r="E171" s="105">
        <v>700</v>
      </c>
    </row>
    <row r="172" spans="1:5" ht="25.5">
      <c r="A172" s="21" t="s">
        <v>905</v>
      </c>
      <c r="B172" s="86" t="s">
        <v>843</v>
      </c>
      <c r="C172" s="86"/>
      <c r="D172" s="200"/>
      <c r="E172" s="145">
        <v>200</v>
      </c>
    </row>
    <row r="173" spans="1:5" ht="25.5">
      <c r="A173" s="11" t="s">
        <v>907</v>
      </c>
      <c r="B173" s="82" t="s">
        <v>857</v>
      </c>
      <c r="C173" s="82"/>
      <c r="D173" s="201"/>
      <c r="E173" s="146">
        <v>200</v>
      </c>
    </row>
    <row r="174" spans="1:5" ht="12.75">
      <c r="A174" s="117" t="s">
        <v>319</v>
      </c>
      <c r="B174" s="82" t="s">
        <v>857</v>
      </c>
      <c r="C174" s="63" t="s">
        <v>320</v>
      </c>
      <c r="D174" s="201"/>
      <c r="E174" s="146">
        <f>E175</f>
        <v>200</v>
      </c>
    </row>
    <row r="175" spans="1:5" ht="12.75">
      <c r="A175" s="124" t="s">
        <v>235</v>
      </c>
      <c r="B175" s="82" t="s">
        <v>857</v>
      </c>
      <c r="C175" s="82" t="s">
        <v>111</v>
      </c>
      <c r="D175" s="201"/>
      <c r="E175" s="146">
        <f>E176</f>
        <v>200</v>
      </c>
    </row>
    <row r="176" spans="1:5" ht="25.5">
      <c r="A176" s="24" t="s">
        <v>660</v>
      </c>
      <c r="B176" s="82" t="s">
        <v>857</v>
      </c>
      <c r="C176" s="82" t="s">
        <v>111</v>
      </c>
      <c r="D176" s="82" t="s">
        <v>659</v>
      </c>
      <c r="E176" s="105">
        <v>200</v>
      </c>
    </row>
    <row r="177" spans="1:5" ht="38.25">
      <c r="A177" s="21" t="s">
        <v>903</v>
      </c>
      <c r="B177" s="86" t="s">
        <v>704</v>
      </c>
      <c r="C177" s="86"/>
      <c r="D177" s="86"/>
      <c r="E177" s="115">
        <v>420</v>
      </c>
    </row>
    <row r="178" spans="1:5" ht="38.25">
      <c r="A178" s="24" t="s">
        <v>918</v>
      </c>
      <c r="B178" s="82" t="s">
        <v>858</v>
      </c>
      <c r="C178" s="82"/>
      <c r="D178" s="82"/>
      <c r="E178" s="105">
        <v>420</v>
      </c>
    </row>
    <row r="179" spans="1:5" ht="12.75">
      <c r="A179" s="117" t="s">
        <v>438</v>
      </c>
      <c r="B179" s="82" t="s">
        <v>858</v>
      </c>
      <c r="C179" s="82" t="s">
        <v>579</v>
      </c>
      <c r="D179" s="82"/>
      <c r="E179" s="105">
        <f>E180</f>
        <v>420</v>
      </c>
    </row>
    <row r="180" spans="1:5" ht="12.75">
      <c r="A180" s="117" t="s">
        <v>303</v>
      </c>
      <c r="B180" s="82" t="s">
        <v>858</v>
      </c>
      <c r="C180" s="82" t="s">
        <v>277</v>
      </c>
      <c r="D180" s="82"/>
      <c r="E180" s="105">
        <f>E181</f>
        <v>420</v>
      </c>
    </row>
    <row r="181" spans="1:5" ht="25.5">
      <c r="A181" s="24" t="s">
        <v>701</v>
      </c>
      <c r="B181" s="82" t="s">
        <v>858</v>
      </c>
      <c r="C181" s="82" t="s">
        <v>277</v>
      </c>
      <c r="D181" s="82" t="s">
        <v>699</v>
      </c>
      <c r="E181" s="105">
        <v>420</v>
      </c>
    </row>
    <row r="182" spans="1:5" ht="38.25">
      <c r="A182" s="127" t="s">
        <v>786</v>
      </c>
      <c r="B182" s="86" t="s">
        <v>731</v>
      </c>
      <c r="C182" s="86"/>
      <c r="D182" s="86"/>
      <c r="E182" s="115">
        <v>1000</v>
      </c>
    </row>
    <row r="183" spans="1:5" ht="12.75">
      <c r="A183" s="24" t="s">
        <v>730</v>
      </c>
      <c r="B183" s="82" t="s">
        <v>864</v>
      </c>
      <c r="C183" s="82"/>
      <c r="D183" s="82"/>
      <c r="E183" s="105">
        <f>SUM(E186)</f>
        <v>1000</v>
      </c>
    </row>
    <row r="184" spans="1:5" ht="12.75">
      <c r="A184" s="117" t="s">
        <v>319</v>
      </c>
      <c r="B184" s="82" t="s">
        <v>864</v>
      </c>
      <c r="C184" s="63" t="s">
        <v>320</v>
      </c>
      <c r="D184" s="82"/>
      <c r="E184" s="105">
        <f>E185</f>
        <v>1000</v>
      </c>
    </row>
    <row r="185" spans="1:5" ht="12.75">
      <c r="A185" s="124" t="s">
        <v>235</v>
      </c>
      <c r="B185" s="82" t="s">
        <v>864</v>
      </c>
      <c r="C185" s="82" t="s">
        <v>111</v>
      </c>
      <c r="D185" s="82"/>
      <c r="E185" s="105">
        <f>E186</f>
        <v>1000</v>
      </c>
    </row>
    <row r="186" spans="1:5" ht="25.5">
      <c r="A186" s="24" t="s">
        <v>660</v>
      </c>
      <c r="B186" s="82" t="s">
        <v>864</v>
      </c>
      <c r="C186" s="82" t="s">
        <v>111</v>
      </c>
      <c r="D186" s="82" t="s">
        <v>659</v>
      </c>
      <c r="E186" s="105">
        <v>1000</v>
      </c>
    </row>
    <row r="187" spans="1:5" ht="38.25">
      <c r="A187" s="116" t="s">
        <v>866</v>
      </c>
      <c r="B187" s="86" t="s">
        <v>854</v>
      </c>
      <c r="C187" s="86"/>
      <c r="D187" s="86"/>
      <c r="E187" s="115">
        <f>SUM(E188,E192)</f>
        <v>14554</v>
      </c>
    </row>
    <row r="188" spans="1:5" ht="25.5">
      <c r="A188" s="124" t="s">
        <v>519</v>
      </c>
      <c r="B188" s="82" t="s">
        <v>859</v>
      </c>
      <c r="C188" s="82"/>
      <c r="D188" s="82"/>
      <c r="E188" s="105">
        <f>E189</f>
        <v>13817</v>
      </c>
    </row>
    <row r="189" spans="1:5" ht="12.75">
      <c r="A189" s="117" t="s">
        <v>319</v>
      </c>
      <c r="B189" s="82" t="s">
        <v>859</v>
      </c>
      <c r="C189" s="63" t="s">
        <v>320</v>
      </c>
      <c r="D189" s="82"/>
      <c r="E189" s="105">
        <f>E190</f>
        <v>13817</v>
      </c>
    </row>
    <row r="190" spans="1:5" ht="12.75">
      <c r="A190" s="117" t="s">
        <v>424</v>
      </c>
      <c r="B190" s="82" t="s">
        <v>859</v>
      </c>
      <c r="C190" s="82" t="s">
        <v>425</v>
      </c>
      <c r="D190" s="82"/>
      <c r="E190" s="105">
        <f>E191</f>
        <v>13817</v>
      </c>
    </row>
    <row r="191" spans="1:5" ht="25.5">
      <c r="A191" s="117" t="s">
        <v>660</v>
      </c>
      <c r="B191" s="82" t="s">
        <v>859</v>
      </c>
      <c r="C191" s="82" t="s">
        <v>425</v>
      </c>
      <c r="D191" s="82" t="s">
        <v>659</v>
      </c>
      <c r="E191" s="105">
        <v>13817</v>
      </c>
    </row>
    <row r="192" spans="1:5" ht="12.75">
      <c r="A192" s="117" t="s">
        <v>849</v>
      </c>
      <c r="B192" s="82" t="s">
        <v>860</v>
      </c>
      <c r="C192" s="82"/>
      <c r="D192" s="82"/>
      <c r="E192" s="105">
        <f>E193</f>
        <v>737</v>
      </c>
    </row>
    <row r="193" spans="1:5" ht="12.75">
      <c r="A193" s="117" t="s">
        <v>319</v>
      </c>
      <c r="B193" s="82" t="s">
        <v>860</v>
      </c>
      <c r="C193" s="63" t="s">
        <v>320</v>
      </c>
      <c r="D193" s="82"/>
      <c r="E193" s="105">
        <f>E194</f>
        <v>737</v>
      </c>
    </row>
    <row r="194" spans="1:5" ht="12.75">
      <c r="A194" s="117" t="s">
        <v>424</v>
      </c>
      <c r="B194" s="82" t="s">
        <v>860</v>
      </c>
      <c r="C194" s="82" t="s">
        <v>425</v>
      </c>
      <c r="D194" s="82"/>
      <c r="E194" s="105">
        <f>E195</f>
        <v>737</v>
      </c>
    </row>
    <row r="195" spans="1:5" ht="25.5">
      <c r="A195" s="117" t="s">
        <v>660</v>
      </c>
      <c r="B195" s="82" t="s">
        <v>860</v>
      </c>
      <c r="C195" s="82" t="s">
        <v>425</v>
      </c>
      <c r="D195" s="82" t="s">
        <v>659</v>
      </c>
      <c r="E195" s="105">
        <v>737</v>
      </c>
    </row>
    <row r="196" spans="1:5" ht="25.5">
      <c r="A196" s="116" t="s">
        <v>927</v>
      </c>
      <c r="B196" s="86" t="s">
        <v>855</v>
      </c>
      <c r="C196" s="82"/>
      <c r="D196" s="86"/>
      <c r="E196" s="115">
        <f>SUM(E197,E202)</f>
        <v>200</v>
      </c>
    </row>
    <row r="197" spans="1:5" ht="51">
      <c r="A197" s="116" t="s">
        <v>920</v>
      </c>
      <c r="B197" s="86" t="s">
        <v>861</v>
      </c>
      <c r="C197" s="82"/>
      <c r="D197" s="86"/>
      <c r="E197" s="115">
        <f>E198</f>
        <v>100</v>
      </c>
    </row>
    <row r="198" spans="1:5" ht="19.5" customHeight="1">
      <c r="A198" s="117" t="s">
        <v>852</v>
      </c>
      <c r="B198" s="82" t="s">
        <v>921</v>
      </c>
      <c r="C198" s="82"/>
      <c r="D198" s="82"/>
      <c r="E198" s="105">
        <f>E201</f>
        <v>100</v>
      </c>
    </row>
    <row r="199" spans="1:5" ht="12.75">
      <c r="A199" s="117" t="s">
        <v>144</v>
      </c>
      <c r="B199" s="82" t="s">
        <v>921</v>
      </c>
      <c r="C199" s="82" t="s">
        <v>145</v>
      </c>
      <c r="D199" s="82"/>
      <c r="E199" s="105">
        <f>E200</f>
        <v>100</v>
      </c>
    </row>
    <row r="200" spans="1:5" ht="12.75">
      <c r="A200" s="24" t="s">
        <v>236</v>
      </c>
      <c r="B200" s="82" t="s">
        <v>921</v>
      </c>
      <c r="C200" s="82" t="s">
        <v>237</v>
      </c>
      <c r="D200" s="82"/>
      <c r="E200" s="105">
        <f>E201</f>
        <v>100</v>
      </c>
    </row>
    <row r="201" spans="1:5" ht="25.5">
      <c r="A201" s="117" t="s">
        <v>660</v>
      </c>
      <c r="B201" s="82" t="s">
        <v>921</v>
      </c>
      <c r="C201" s="82" t="s">
        <v>237</v>
      </c>
      <c r="D201" s="82" t="s">
        <v>659</v>
      </c>
      <c r="E201" s="105">
        <v>100</v>
      </c>
    </row>
    <row r="202" spans="1:5" ht="21.75" customHeight="1">
      <c r="A202" s="116" t="s">
        <v>851</v>
      </c>
      <c r="B202" s="86" t="s">
        <v>922</v>
      </c>
      <c r="C202" s="82"/>
      <c r="D202" s="86"/>
      <c r="E202" s="115">
        <v>100</v>
      </c>
    </row>
    <row r="203" spans="1:5" ht="16.5" customHeight="1">
      <c r="A203" s="117" t="s">
        <v>853</v>
      </c>
      <c r="B203" s="82" t="s">
        <v>862</v>
      </c>
      <c r="C203" s="82"/>
      <c r="D203" s="82"/>
      <c r="E203" s="105">
        <v>100</v>
      </c>
    </row>
    <row r="204" spans="1:5" ht="12.75">
      <c r="A204" s="117" t="s">
        <v>144</v>
      </c>
      <c r="B204" s="82" t="s">
        <v>862</v>
      </c>
      <c r="C204" s="82" t="s">
        <v>145</v>
      </c>
      <c r="D204" s="82"/>
      <c r="E204" s="105">
        <f>E205</f>
        <v>100</v>
      </c>
    </row>
    <row r="205" spans="1:5" ht="12.75">
      <c r="A205" s="24" t="s">
        <v>236</v>
      </c>
      <c r="B205" s="82" t="s">
        <v>862</v>
      </c>
      <c r="C205" s="82" t="s">
        <v>237</v>
      </c>
      <c r="D205" s="82"/>
      <c r="E205" s="105">
        <f>E206</f>
        <v>100</v>
      </c>
    </row>
    <row r="206" spans="1:5" ht="25.5">
      <c r="A206" s="117" t="s">
        <v>660</v>
      </c>
      <c r="B206" s="82" t="s">
        <v>862</v>
      </c>
      <c r="C206" s="82" t="s">
        <v>237</v>
      </c>
      <c r="D206" s="82" t="s">
        <v>659</v>
      </c>
      <c r="E206" s="105">
        <v>100</v>
      </c>
    </row>
    <row r="207" spans="1:5" ht="38.25">
      <c r="A207" s="116" t="s">
        <v>871</v>
      </c>
      <c r="B207" s="86" t="s">
        <v>732</v>
      </c>
      <c r="C207" s="86"/>
      <c r="D207" s="86"/>
      <c r="E207" s="115">
        <f>SUM(E216,E220,E224,E228,E208,E212)</f>
        <v>29488</v>
      </c>
    </row>
    <row r="208" spans="1:5" ht="51">
      <c r="A208" s="123" t="s">
        <v>1055</v>
      </c>
      <c r="B208" s="82" t="s">
        <v>1047</v>
      </c>
      <c r="C208" s="199"/>
      <c r="D208" s="199"/>
      <c r="E208" s="146">
        <f>SUM(E209)</f>
        <v>5105</v>
      </c>
    </row>
    <row r="209" spans="1:5" ht="16.5" customHeight="1">
      <c r="A209" s="117" t="s">
        <v>144</v>
      </c>
      <c r="B209" s="82" t="s">
        <v>1047</v>
      </c>
      <c r="C209" s="82" t="s">
        <v>145</v>
      </c>
      <c r="D209" s="199"/>
      <c r="E209" s="146">
        <f>SUM(E210)</f>
        <v>5105</v>
      </c>
    </row>
    <row r="210" spans="1:5" ht="17.25" customHeight="1">
      <c r="A210" s="117" t="s">
        <v>1049</v>
      </c>
      <c r="B210" s="82" t="s">
        <v>1047</v>
      </c>
      <c r="C210" s="82" t="s">
        <v>1048</v>
      </c>
      <c r="D210" s="199"/>
      <c r="E210" s="146">
        <f>SUM(E211)</f>
        <v>5105</v>
      </c>
    </row>
    <row r="211" spans="1:5" ht="25.5">
      <c r="A211" s="117" t="s">
        <v>660</v>
      </c>
      <c r="B211" s="82" t="s">
        <v>1047</v>
      </c>
      <c r="C211" s="82" t="s">
        <v>1048</v>
      </c>
      <c r="D211" s="82" t="s">
        <v>659</v>
      </c>
      <c r="E211" s="105">
        <v>5105</v>
      </c>
    </row>
    <row r="212" spans="1:5" ht="28.5" customHeight="1">
      <c r="A212" s="123" t="s">
        <v>1056</v>
      </c>
      <c r="B212" s="82" t="s">
        <v>1050</v>
      </c>
      <c r="C212" s="199"/>
      <c r="D212" s="199"/>
      <c r="E212" s="146">
        <f>SUM(E213)</f>
        <v>3043</v>
      </c>
    </row>
    <row r="213" spans="1:5" ht="16.5" customHeight="1">
      <c r="A213" s="117" t="s">
        <v>144</v>
      </c>
      <c r="B213" s="82" t="s">
        <v>1050</v>
      </c>
      <c r="C213" s="82" t="s">
        <v>145</v>
      </c>
      <c r="D213" s="199"/>
      <c r="E213" s="146">
        <f>SUM(E214)</f>
        <v>3043</v>
      </c>
    </row>
    <row r="214" spans="1:5" ht="18" customHeight="1">
      <c r="A214" s="117" t="s">
        <v>1049</v>
      </c>
      <c r="B214" s="82" t="s">
        <v>1050</v>
      </c>
      <c r="C214" s="82" t="s">
        <v>1048</v>
      </c>
      <c r="D214" s="199"/>
      <c r="E214" s="146">
        <f>SUM(E215)</f>
        <v>3043</v>
      </c>
    </row>
    <row r="215" spans="1:5" ht="30.75" customHeight="1">
      <c r="A215" s="117" t="s">
        <v>660</v>
      </c>
      <c r="B215" s="82" t="s">
        <v>1050</v>
      </c>
      <c r="C215" s="82" t="s">
        <v>1048</v>
      </c>
      <c r="D215" s="82" t="s">
        <v>659</v>
      </c>
      <c r="E215" s="105">
        <v>3043</v>
      </c>
    </row>
    <row r="216" spans="1:5" ht="18.75" customHeight="1">
      <c r="A216" s="62" t="s">
        <v>856</v>
      </c>
      <c r="B216" s="82" t="s">
        <v>872</v>
      </c>
      <c r="C216" s="82"/>
      <c r="D216" s="82"/>
      <c r="E216" s="105">
        <f>SUM(E219)</f>
        <v>5740</v>
      </c>
    </row>
    <row r="217" spans="1:5" ht="21.75" customHeight="1">
      <c r="A217" s="117" t="s">
        <v>144</v>
      </c>
      <c r="B217" s="82" t="s">
        <v>872</v>
      </c>
      <c r="C217" s="82" t="s">
        <v>145</v>
      </c>
      <c r="D217" s="82"/>
      <c r="E217" s="105">
        <f>E218</f>
        <v>5740</v>
      </c>
    </row>
    <row r="218" spans="1:5" ht="21.75" customHeight="1">
      <c r="A218" s="117" t="s">
        <v>83</v>
      </c>
      <c r="B218" s="82" t="s">
        <v>872</v>
      </c>
      <c r="C218" s="82" t="s">
        <v>146</v>
      </c>
      <c r="D218" s="82"/>
      <c r="E218" s="105">
        <f>E219</f>
        <v>5740</v>
      </c>
    </row>
    <row r="219" spans="1:5" ht="28.5" customHeight="1">
      <c r="A219" s="24" t="s">
        <v>660</v>
      </c>
      <c r="B219" s="82" t="s">
        <v>872</v>
      </c>
      <c r="C219" s="82" t="s">
        <v>146</v>
      </c>
      <c r="D219" s="82" t="s">
        <v>659</v>
      </c>
      <c r="E219" s="105">
        <v>5740</v>
      </c>
    </row>
    <row r="220" spans="1:5" ht="21.75" customHeight="1">
      <c r="A220" s="24" t="s">
        <v>730</v>
      </c>
      <c r="B220" s="82" t="s">
        <v>873</v>
      </c>
      <c r="C220" s="82"/>
      <c r="D220" s="82"/>
      <c r="E220" s="105">
        <f>SUM(E223)</f>
        <v>12200</v>
      </c>
    </row>
    <row r="221" spans="1:5" ht="18.75" customHeight="1">
      <c r="A221" s="117" t="s">
        <v>144</v>
      </c>
      <c r="B221" s="82" t="s">
        <v>873</v>
      </c>
      <c r="C221" s="82" t="s">
        <v>145</v>
      </c>
      <c r="D221" s="82"/>
      <c r="E221" s="105">
        <f>E222</f>
        <v>12200</v>
      </c>
    </row>
    <row r="222" spans="1:5" ht="18.75" customHeight="1">
      <c r="A222" s="117" t="s">
        <v>83</v>
      </c>
      <c r="B222" s="82" t="s">
        <v>873</v>
      </c>
      <c r="C222" s="82" t="s">
        <v>146</v>
      </c>
      <c r="D222" s="82"/>
      <c r="E222" s="105">
        <f>E223</f>
        <v>12200</v>
      </c>
    </row>
    <row r="223" spans="1:5" ht="30" customHeight="1">
      <c r="A223" s="24" t="s">
        <v>660</v>
      </c>
      <c r="B223" s="82" t="s">
        <v>873</v>
      </c>
      <c r="C223" s="82" t="s">
        <v>146</v>
      </c>
      <c r="D223" s="82" t="s">
        <v>659</v>
      </c>
      <c r="E223" s="105">
        <v>12200</v>
      </c>
    </row>
    <row r="224" spans="1:5" ht="17.25" customHeight="1">
      <c r="A224" s="24" t="s">
        <v>691</v>
      </c>
      <c r="B224" s="82" t="s">
        <v>874</v>
      </c>
      <c r="C224" s="82"/>
      <c r="D224" s="82"/>
      <c r="E224" s="105">
        <f>SUM(E227)</f>
        <v>2000</v>
      </c>
    </row>
    <row r="225" spans="1:5" ht="15.75" customHeight="1">
      <c r="A225" s="117" t="s">
        <v>144</v>
      </c>
      <c r="B225" s="82" t="s">
        <v>874</v>
      </c>
      <c r="C225" s="82" t="s">
        <v>145</v>
      </c>
      <c r="D225" s="82"/>
      <c r="E225" s="105">
        <f>E226</f>
        <v>2000</v>
      </c>
    </row>
    <row r="226" spans="1:5" ht="17.25" customHeight="1">
      <c r="A226" s="24" t="s">
        <v>236</v>
      </c>
      <c r="B226" s="82" t="s">
        <v>874</v>
      </c>
      <c r="C226" s="82" t="s">
        <v>237</v>
      </c>
      <c r="D226" s="82"/>
      <c r="E226" s="105">
        <f>E227</f>
        <v>2000</v>
      </c>
    </row>
    <row r="227" spans="1:5" ht="30.75" customHeight="1">
      <c r="A227" s="24" t="s">
        <v>660</v>
      </c>
      <c r="B227" s="82" t="s">
        <v>874</v>
      </c>
      <c r="C227" s="82" t="s">
        <v>237</v>
      </c>
      <c r="D227" s="82" t="s">
        <v>659</v>
      </c>
      <c r="E227" s="105">
        <v>2000</v>
      </c>
    </row>
    <row r="228" spans="1:5" ht="18" customHeight="1">
      <c r="A228" s="123" t="s">
        <v>1051</v>
      </c>
      <c r="B228" s="82" t="s">
        <v>1052</v>
      </c>
      <c r="C228" s="199"/>
      <c r="D228" s="199"/>
      <c r="E228" s="146">
        <f>SUM(E229)</f>
        <v>1400</v>
      </c>
    </row>
    <row r="229" spans="1:5" ht="20.25" customHeight="1">
      <c r="A229" s="11" t="s">
        <v>322</v>
      </c>
      <c r="B229" s="82" t="s">
        <v>1052</v>
      </c>
      <c r="C229" s="82" t="s">
        <v>321</v>
      </c>
      <c r="D229" s="199"/>
      <c r="E229" s="146">
        <f>SUM(E230)</f>
        <v>1400</v>
      </c>
    </row>
    <row r="230" spans="1:5" ht="18.75" customHeight="1">
      <c r="A230" s="117" t="s">
        <v>83</v>
      </c>
      <c r="B230" s="82" t="s">
        <v>1052</v>
      </c>
      <c r="C230" s="82" t="s">
        <v>149</v>
      </c>
      <c r="D230" s="199"/>
      <c r="E230" s="146">
        <f>SUM(E232,E231)</f>
        <v>1400</v>
      </c>
    </row>
    <row r="231" spans="1:5" ht="18.75" customHeight="1">
      <c r="A231" s="117" t="s">
        <v>660</v>
      </c>
      <c r="B231" s="82" t="s">
        <v>1052</v>
      </c>
      <c r="C231" s="82" t="s">
        <v>149</v>
      </c>
      <c r="D231" s="82" t="s">
        <v>659</v>
      </c>
      <c r="E231" s="105">
        <v>1000</v>
      </c>
    </row>
    <row r="232" spans="1:5" ht="23.25" customHeight="1">
      <c r="A232" s="117" t="s">
        <v>1054</v>
      </c>
      <c r="B232" s="82" t="s">
        <v>1052</v>
      </c>
      <c r="C232" s="82" t="s">
        <v>149</v>
      </c>
      <c r="D232" s="82" t="s">
        <v>1053</v>
      </c>
      <c r="E232" s="105">
        <v>400</v>
      </c>
    </row>
  </sheetData>
  <sheetProtection/>
  <mergeCells count="4">
    <mergeCell ref="A1:E1"/>
    <mergeCell ref="A2:E2"/>
    <mergeCell ref="A4:E4"/>
    <mergeCell ref="A3:E3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5"/>
  <sheetViews>
    <sheetView zoomScalePageLayoutView="0" workbookViewId="0" topLeftCell="A106">
      <selection activeCell="B122" sqref="B122"/>
    </sheetView>
  </sheetViews>
  <sheetFormatPr defaultColWidth="9.140625" defaultRowHeight="12.75"/>
  <cols>
    <col min="1" max="1" width="49.7109375" style="132" customWidth="1"/>
    <col min="2" max="2" width="10.8515625" style="132" customWidth="1"/>
    <col min="3" max="3" width="9.7109375" style="132" customWidth="1"/>
    <col min="4" max="4" width="9.57421875" style="132" customWidth="1"/>
    <col min="5" max="5" width="9.7109375" style="133" customWidth="1"/>
    <col min="6" max="6" width="10.00390625" style="0" customWidth="1"/>
  </cols>
  <sheetData>
    <row r="1" spans="1:6" ht="12.75">
      <c r="A1" s="241" t="s">
        <v>226</v>
      </c>
      <c r="B1" s="241"/>
      <c r="C1" s="241"/>
      <c r="D1" s="241"/>
      <c r="E1" s="241"/>
      <c r="F1" s="241"/>
    </row>
    <row r="2" spans="1:6" ht="41.25" customHeight="1">
      <c r="A2" s="251" t="s">
        <v>935</v>
      </c>
      <c r="B2" s="251"/>
      <c r="C2" s="251"/>
      <c r="D2" s="251"/>
      <c r="E2" s="251"/>
      <c r="F2" s="253"/>
    </row>
    <row r="3" spans="1:6" ht="24" customHeight="1">
      <c r="A3" s="249" t="s">
        <v>645</v>
      </c>
      <c r="B3" s="249"/>
      <c r="C3" s="249"/>
      <c r="D3" s="249"/>
      <c r="E3" s="249"/>
      <c r="F3" s="249"/>
    </row>
    <row r="4" spans="1:6" ht="46.5" customHeight="1">
      <c r="A4" s="252" t="s">
        <v>924</v>
      </c>
      <c r="B4" s="252"/>
      <c r="C4" s="252"/>
      <c r="D4" s="252"/>
      <c r="E4" s="252"/>
      <c r="F4" s="252"/>
    </row>
    <row r="5" spans="1:5" ht="12.75">
      <c r="A5" s="56"/>
      <c r="B5" s="56"/>
      <c r="C5" s="56"/>
      <c r="D5" s="56"/>
      <c r="E5" s="136"/>
    </row>
    <row r="6" spans="1:6" ht="12.75">
      <c r="A6" s="56"/>
      <c r="B6" s="56"/>
      <c r="C6" s="56"/>
      <c r="D6" s="56"/>
      <c r="E6" s="247" t="s">
        <v>95</v>
      </c>
      <c r="F6" s="247"/>
    </row>
    <row r="7" spans="1:6" ht="18" customHeight="1">
      <c r="A7" s="114" t="s">
        <v>534</v>
      </c>
      <c r="B7" s="114" t="s">
        <v>658</v>
      </c>
      <c r="C7" s="114" t="s">
        <v>468</v>
      </c>
      <c r="D7" s="114" t="s">
        <v>469</v>
      </c>
      <c r="E7" s="23" t="s">
        <v>727</v>
      </c>
      <c r="F7" s="23" t="s">
        <v>761</v>
      </c>
    </row>
    <row r="8" spans="1:6" ht="38.25" customHeight="1">
      <c r="A8" s="116" t="s">
        <v>470</v>
      </c>
      <c r="B8" s="114"/>
      <c r="C8" s="114"/>
      <c r="D8" s="114"/>
      <c r="E8" s="115">
        <f>SUM(E9,E18,E23,E45,E56,E70,E75,E80,E85,E90,E96,E145,E164,E169,E174,E179,E184,E193,E204)</f>
        <v>405041.60000000003</v>
      </c>
      <c r="F8" s="115">
        <f>SUM(F9,F18,F23,F45,F56,F70,F75,F80,F85,F90,F96,F145,F164,F169,F174,F179,F184,F193,F204)</f>
        <v>402078.60000000003</v>
      </c>
    </row>
    <row r="9" spans="1:6" ht="38.25" customHeight="1">
      <c r="A9" s="21" t="s">
        <v>919</v>
      </c>
      <c r="B9" s="86" t="s">
        <v>773</v>
      </c>
      <c r="C9" s="86"/>
      <c r="D9" s="86"/>
      <c r="E9" s="115">
        <f>SUM(E10,E14)</f>
        <v>3000</v>
      </c>
      <c r="F9" s="115">
        <f>SUM(F10,F14)</f>
        <v>3000</v>
      </c>
    </row>
    <row r="10" spans="1:6" ht="28.5" customHeight="1">
      <c r="A10" s="11" t="s">
        <v>798</v>
      </c>
      <c r="B10" s="82" t="s">
        <v>797</v>
      </c>
      <c r="C10" s="82"/>
      <c r="D10" s="82"/>
      <c r="E10" s="105">
        <f>SUM(E13)</f>
        <v>500</v>
      </c>
      <c r="F10" s="105">
        <f>SUM(F13)</f>
        <v>500</v>
      </c>
    </row>
    <row r="11" spans="1:6" ht="24" customHeight="1">
      <c r="A11" s="117" t="s">
        <v>438</v>
      </c>
      <c r="B11" s="82" t="s">
        <v>797</v>
      </c>
      <c r="C11" s="82" t="s">
        <v>579</v>
      </c>
      <c r="D11" s="82"/>
      <c r="E11" s="105">
        <f>E12</f>
        <v>500</v>
      </c>
      <c r="F11" s="105">
        <f>F12</f>
        <v>500</v>
      </c>
    </row>
    <row r="12" spans="1:6" ht="27" customHeight="1">
      <c r="A12" s="117" t="s">
        <v>304</v>
      </c>
      <c r="B12" s="82" t="s">
        <v>797</v>
      </c>
      <c r="C12" s="82" t="s">
        <v>135</v>
      </c>
      <c r="D12" s="82"/>
      <c r="E12" s="105">
        <f>E13</f>
        <v>500</v>
      </c>
      <c r="F12" s="105">
        <f>F13</f>
        <v>500</v>
      </c>
    </row>
    <row r="13" spans="1:6" ht="19.5" customHeight="1">
      <c r="A13" s="124" t="s">
        <v>72</v>
      </c>
      <c r="B13" s="82" t="s">
        <v>797</v>
      </c>
      <c r="C13" s="82" t="s">
        <v>135</v>
      </c>
      <c r="D13" s="82" t="s">
        <v>101</v>
      </c>
      <c r="E13" s="105">
        <v>500</v>
      </c>
      <c r="F13" s="105">
        <v>500</v>
      </c>
    </row>
    <row r="14" spans="1:6" ht="34.5" customHeight="1">
      <c r="A14" s="117" t="s">
        <v>799</v>
      </c>
      <c r="B14" s="82" t="s">
        <v>800</v>
      </c>
      <c r="C14" s="82"/>
      <c r="D14" s="82"/>
      <c r="E14" s="105">
        <f>SUM(E17)</f>
        <v>2500</v>
      </c>
      <c r="F14" s="105">
        <f>SUM(F17)</f>
        <v>2500</v>
      </c>
    </row>
    <row r="15" spans="1:6" ht="22.5" customHeight="1">
      <c r="A15" s="117" t="s">
        <v>438</v>
      </c>
      <c r="B15" s="82" t="s">
        <v>800</v>
      </c>
      <c r="C15" s="82" t="s">
        <v>579</v>
      </c>
      <c r="D15" s="82"/>
      <c r="E15" s="105">
        <f>E16</f>
        <v>2500</v>
      </c>
      <c r="F15" s="105">
        <f>F16</f>
        <v>2500</v>
      </c>
    </row>
    <row r="16" spans="1:6" ht="21.75" customHeight="1">
      <c r="A16" s="117" t="s">
        <v>304</v>
      </c>
      <c r="B16" s="82" t="s">
        <v>800</v>
      </c>
      <c r="C16" s="82" t="s">
        <v>135</v>
      </c>
      <c r="D16" s="82"/>
      <c r="E16" s="105">
        <f>E17</f>
        <v>2500</v>
      </c>
      <c r="F16" s="105">
        <f>F17</f>
        <v>2500</v>
      </c>
    </row>
    <row r="17" spans="1:6" ht="26.25" customHeight="1">
      <c r="A17" s="124" t="s">
        <v>72</v>
      </c>
      <c r="B17" s="82" t="s">
        <v>800</v>
      </c>
      <c r="C17" s="82" t="s">
        <v>135</v>
      </c>
      <c r="D17" s="82" t="s">
        <v>101</v>
      </c>
      <c r="E17" s="105">
        <v>2500</v>
      </c>
      <c r="F17" s="105">
        <v>2500</v>
      </c>
    </row>
    <row r="18" spans="1:6" ht="40.5" customHeight="1">
      <c r="A18" s="127" t="s">
        <v>906</v>
      </c>
      <c r="B18" s="86" t="s">
        <v>774</v>
      </c>
      <c r="C18" s="86"/>
      <c r="D18" s="86"/>
      <c r="E18" s="115">
        <f>SUM(E19)</f>
        <v>300</v>
      </c>
      <c r="F18" s="115">
        <f>SUM(F19)</f>
        <v>300</v>
      </c>
    </row>
    <row r="19" spans="1:6" ht="29.25" customHeight="1">
      <c r="A19" s="24" t="s">
        <v>801</v>
      </c>
      <c r="B19" s="82" t="s">
        <v>802</v>
      </c>
      <c r="C19" s="82"/>
      <c r="D19" s="82"/>
      <c r="E19" s="105">
        <f>E22</f>
        <v>300</v>
      </c>
      <c r="F19" s="105">
        <f>F22</f>
        <v>300</v>
      </c>
    </row>
    <row r="20" spans="1:6" ht="21.75" customHeight="1">
      <c r="A20" s="117" t="s">
        <v>319</v>
      </c>
      <c r="B20" s="82" t="s">
        <v>802</v>
      </c>
      <c r="C20" s="63" t="s">
        <v>320</v>
      </c>
      <c r="D20" s="82"/>
      <c r="E20" s="105">
        <f>E21</f>
        <v>300</v>
      </c>
      <c r="F20" s="105">
        <f>F21</f>
        <v>300</v>
      </c>
    </row>
    <row r="21" spans="1:6" ht="21.75" customHeight="1">
      <c r="A21" s="124" t="s">
        <v>235</v>
      </c>
      <c r="B21" s="82" t="s">
        <v>802</v>
      </c>
      <c r="C21" s="82" t="s">
        <v>111</v>
      </c>
      <c r="D21" s="82"/>
      <c r="E21" s="105">
        <f>E22</f>
        <v>300</v>
      </c>
      <c r="F21" s="105">
        <f>F22</f>
        <v>300</v>
      </c>
    </row>
    <row r="22" spans="1:6" ht="42" customHeight="1">
      <c r="A22" s="134" t="s">
        <v>705</v>
      </c>
      <c r="B22" s="82" t="s">
        <v>802</v>
      </c>
      <c r="C22" s="82" t="s">
        <v>111</v>
      </c>
      <c r="D22" s="82" t="s">
        <v>489</v>
      </c>
      <c r="E22" s="105">
        <v>300</v>
      </c>
      <c r="F22" s="105">
        <v>300</v>
      </c>
    </row>
    <row r="23" spans="1:6" ht="45" customHeight="1">
      <c r="A23" s="107" t="s">
        <v>772</v>
      </c>
      <c r="B23" s="86" t="s">
        <v>775</v>
      </c>
      <c r="C23" s="86"/>
      <c r="D23" s="82"/>
      <c r="E23" s="115">
        <f>SUM(E24,E28)</f>
        <v>55609.7</v>
      </c>
      <c r="F23" s="115">
        <f>SUM(F24,F28)</f>
        <v>55609.7</v>
      </c>
    </row>
    <row r="24" spans="1:6" ht="30.75" customHeight="1">
      <c r="A24" s="107" t="s">
        <v>805</v>
      </c>
      <c r="B24" s="86" t="s">
        <v>776</v>
      </c>
      <c r="C24" s="86"/>
      <c r="D24" s="86"/>
      <c r="E24" s="115">
        <v>15300</v>
      </c>
      <c r="F24" s="115">
        <v>15300</v>
      </c>
    </row>
    <row r="25" spans="1:6" ht="34.5" customHeight="1">
      <c r="A25" s="24" t="s">
        <v>806</v>
      </c>
      <c r="B25" s="82" t="s">
        <v>803</v>
      </c>
      <c r="C25" s="82"/>
      <c r="D25" s="82"/>
      <c r="E25" s="105">
        <f>E26</f>
        <v>15300</v>
      </c>
      <c r="F25" s="105">
        <f>F26</f>
        <v>15300</v>
      </c>
    </row>
    <row r="26" spans="1:6" ht="30" customHeight="1">
      <c r="A26" s="11" t="s">
        <v>322</v>
      </c>
      <c r="B26" s="82" t="s">
        <v>803</v>
      </c>
      <c r="C26" s="82" t="s">
        <v>321</v>
      </c>
      <c r="D26" s="82"/>
      <c r="E26" s="105">
        <f>E27</f>
        <v>15300</v>
      </c>
      <c r="F26" s="105">
        <f>F27</f>
        <v>15300</v>
      </c>
    </row>
    <row r="27" spans="1:6" ht="26.25" customHeight="1">
      <c r="A27" s="24" t="s">
        <v>86</v>
      </c>
      <c r="B27" s="82" t="s">
        <v>803</v>
      </c>
      <c r="C27" s="82" t="s">
        <v>149</v>
      </c>
      <c r="D27" s="82"/>
      <c r="E27" s="105">
        <v>15300</v>
      </c>
      <c r="F27" s="105">
        <v>15300</v>
      </c>
    </row>
    <row r="28" spans="1:6" ht="35.25" customHeight="1">
      <c r="A28" s="107" t="s">
        <v>925</v>
      </c>
      <c r="B28" s="86" t="s">
        <v>777</v>
      </c>
      <c r="C28" s="86"/>
      <c r="D28" s="86"/>
      <c r="E28" s="115">
        <f>SUM(E29,E33,E37,E41)</f>
        <v>40309.7</v>
      </c>
      <c r="F28" s="115">
        <f>SUM(F29,F33,F37,F41)</f>
        <v>40309.7</v>
      </c>
    </row>
    <row r="29" spans="1:6" ht="38.25" customHeight="1">
      <c r="A29" s="123" t="s">
        <v>21</v>
      </c>
      <c r="B29" s="82" t="s">
        <v>894</v>
      </c>
      <c r="C29" s="82"/>
      <c r="D29" s="82"/>
      <c r="E29" s="105">
        <f>SUM(E32)</f>
        <v>24151.7</v>
      </c>
      <c r="F29" s="105">
        <f>SUM(F32)</f>
        <v>24151.7</v>
      </c>
    </row>
    <row r="30" spans="1:6" ht="24" customHeight="1">
      <c r="A30" s="117" t="s">
        <v>279</v>
      </c>
      <c r="B30" s="82" t="s">
        <v>894</v>
      </c>
      <c r="C30" s="82" t="s">
        <v>280</v>
      </c>
      <c r="D30" s="82"/>
      <c r="E30" s="105">
        <f>E31</f>
        <v>24151.7</v>
      </c>
      <c r="F30" s="105">
        <f>F31</f>
        <v>24151.7</v>
      </c>
    </row>
    <row r="31" spans="1:6" ht="24" customHeight="1">
      <c r="A31" s="117" t="s">
        <v>84</v>
      </c>
      <c r="B31" s="82" t="s">
        <v>894</v>
      </c>
      <c r="C31" s="82" t="s">
        <v>281</v>
      </c>
      <c r="D31" s="82"/>
      <c r="E31" s="105">
        <f>E32</f>
        <v>24151.7</v>
      </c>
      <c r="F31" s="105">
        <f>F32</f>
        <v>24151.7</v>
      </c>
    </row>
    <row r="32" spans="1:6" ht="21" customHeight="1">
      <c r="A32" s="24" t="s">
        <v>694</v>
      </c>
      <c r="B32" s="82" t="s">
        <v>894</v>
      </c>
      <c r="C32" s="82" t="s">
        <v>281</v>
      </c>
      <c r="D32" s="82" t="s">
        <v>693</v>
      </c>
      <c r="E32" s="105">
        <v>24151.7</v>
      </c>
      <c r="F32" s="105">
        <v>24151.7</v>
      </c>
    </row>
    <row r="33" spans="1:6" ht="26.25" customHeight="1">
      <c r="A33" s="24" t="s">
        <v>808</v>
      </c>
      <c r="B33" s="82" t="s">
        <v>804</v>
      </c>
      <c r="C33" s="82"/>
      <c r="D33" s="82"/>
      <c r="E33" s="105">
        <f>SUM(E36)</f>
        <v>3600</v>
      </c>
      <c r="F33" s="105">
        <f>SUM(F36)</f>
        <v>3600</v>
      </c>
    </row>
    <row r="34" spans="1:6" ht="27" customHeight="1">
      <c r="A34" s="117" t="s">
        <v>279</v>
      </c>
      <c r="B34" s="82" t="s">
        <v>804</v>
      </c>
      <c r="C34" s="82" t="s">
        <v>280</v>
      </c>
      <c r="D34" s="82"/>
      <c r="E34" s="105">
        <f>E35</f>
        <v>3600</v>
      </c>
      <c r="F34" s="105">
        <f>F35</f>
        <v>3600</v>
      </c>
    </row>
    <row r="35" spans="1:6" ht="23.25" customHeight="1">
      <c r="A35" s="117" t="s">
        <v>84</v>
      </c>
      <c r="B35" s="82" t="s">
        <v>804</v>
      </c>
      <c r="C35" s="82" t="s">
        <v>281</v>
      </c>
      <c r="D35" s="82"/>
      <c r="E35" s="105">
        <f>E36</f>
        <v>3600</v>
      </c>
      <c r="F35" s="105">
        <v>3600</v>
      </c>
    </row>
    <row r="36" spans="1:6" ht="22.5" customHeight="1">
      <c r="A36" s="24" t="s">
        <v>694</v>
      </c>
      <c r="B36" s="82" t="s">
        <v>804</v>
      </c>
      <c r="C36" s="82" t="s">
        <v>281</v>
      </c>
      <c r="D36" s="82" t="s">
        <v>693</v>
      </c>
      <c r="E36" s="105">
        <v>3600</v>
      </c>
      <c r="F36" s="105">
        <v>3600</v>
      </c>
    </row>
    <row r="37" spans="1:6" ht="19.5" customHeight="1">
      <c r="A37" s="24" t="s">
        <v>809</v>
      </c>
      <c r="B37" s="82" t="s">
        <v>811</v>
      </c>
      <c r="C37" s="82"/>
      <c r="D37" s="82"/>
      <c r="E37" s="105">
        <f>SUM(E40)</f>
        <v>518</v>
      </c>
      <c r="F37" s="105">
        <f>SUM(F40)</f>
        <v>518</v>
      </c>
    </row>
    <row r="38" spans="1:6" ht="20.25" customHeight="1">
      <c r="A38" s="117" t="s">
        <v>279</v>
      </c>
      <c r="B38" s="82" t="s">
        <v>811</v>
      </c>
      <c r="C38" s="82" t="s">
        <v>280</v>
      </c>
      <c r="D38" s="82"/>
      <c r="E38" s="105">
        <f>E39</f>
        <v>518</v>
      </c>
      <c r="F38" s="105">
        <f>F39</f>
        <v>518</v>
      </c>
    </row>
    <row r="39" spans="1:6" ht="21" customHeight="1">
      <c r="A39" s="117" t="s">
        <v>84</v>
      </c>
      <c r="B39" s="82" t="s">
        <v>811</v>
      </c>
      <c r="C39" s="82" t="s">
        <v>281</v>
      </c>
      <c r="D39" s="82"/>
      <c r="E39" s="105">
        <f>E40</f>
        <v>518</v>
      </c>
      <c r="F39" s="105">
        <f>F40</f>
        <v>518</v>
      </c>
    </row>
    <row r="40" spans="1:6" ht="22.5" customHeight="1">
      <c r="A40" s="24" t="s">
        <v>694</v>
      </c>
      <c r="B40" s="82" t="s">
        <v>811</v>
      </c>
      <c r="C40" s="82" t="s">
        <v>281</v>
      </c>
      <c r="D40" s="82" t="s">
        <v>693</v>
      </c>
      <c r="E40" s="105">
        <v>518</v>
      </c>
      <c r="F40" s="105">
        <v>518</v>
      </c>
    </row>
    <row r="41" spans="1:6" ht="24" customHeight="1">
      <c r="A41" s="24" t="s">
        <v>810</v>
      </c>
      <c r="B41" s="82" t="s">
        <v>812</v>
      </c>
      <c r="C41" s="82"/>
      <c r="D41" s="82"/>
      <c r="E41" s="105">
        <f>SUM(E44)</f>
        <v>12040</v>
      </c>
      <c r="F41" s="105">
        <f>SUM(F44)</f>
        <v>12040</v>
      </c>
    </row>
    <row r="42" spans="1:6" ht="24.75" customHeight="1">
      <c r="A42" s="117" t="s">
        <v>279</v>
      </c>
      <c r="B42" s="82" t="s">
        <v>812</v>
      </c>
      <c r="C42" s="82" t="s">
        <v>280</v>
      </c>
      <c r="D42" s="82"/>
      <c r="E42" s="105">
        <f>E43</f>
        <v>12040</v>
      </c>
      <c r="F42" s="105">
        <f>F43</f>
        <v>12040</v>
      </c>
    </row>
    <row r="43" spans="1:6" ht="24.75" customHeight="1">
      <c r="A43" s="117" t="s">
        <v>84</v>
      </c>
      <c r="B43" s="82" t="s">
        <v>812</v>
      </c>
      <c r="C43" s="82" t="s">
        <v>281</v>
      </c>
      <c r="D43" s="82"/>
      <c r="E43" s="105">
        <f>E44</f>
        <v>12040</v>
      </c>
      <c r="F43" s="105">
        <f>F44</f>
        <v>12040</v>
      </c>
    </row>
    <row r="44" spans="1:6" ht="25.5" customHeight="1">
      <c r="A44" s="24" t="s">
        <v>694</v>
      </c>
      <c r="B44" s="82" t="s">
        <v>812</v>
      </c>
      <c r="C44" s="82" t="s">
        <v>281</v>
      </c>
      <c r="D44" s="82" t="s">
        <v>693</v>
      </c>
      <c r="E44" s="105">
        <v>12040</v>
      </c>
      <c r="F44" s="105">
        <v>12040</v>
      </c>
    </row>
    <row r="45" spans="1:6" ht="33" customHeight="1">
      <c r="A45" s="116" t="s">
        <v>846</v>
      </c>
      <c r="B45" s="86" t="s">
        <v>778</v>
      </c>
      <c r="C45" s="86"/>
      <c r="D45" s="86"/>
      <c r="E45" s="115">
        <f>E46</f>
        <v>200</v>
      </c>
      <c r="F45" s="115">
        <f>F46</f>
        <v>200</v>
      </c>
    </row>
    <row r="46" spans="1:6" ht="37.5" customHeight="1">
      <c r="A46" s="117" t="s">
        <v>847</v>
      </c>
      <c r="B46" s="82" t="s">
        <v>813</v>
      </c>
      <c r="C46" s="82"/>
      <c r="D46" s="82"/>
      <c r="E46" s="105">
        <f>SUM(E49,E52,E55)</f>
        <v>200</v>
      </c>
      <c r="F46" s="105">
        <f>SUM(F49,F52,F55)</f>
        <v>200</v>
      </c>
    </row>
    <row r="47" spans="1:6" ht="22.5" customHeight="1">
      <c r="A47" s="11" t="s">
        <v>322</v>
      </c>
      <c r="B47" s="82" t="s">
        <v>813</v>
      </c>
      <c r="C47" s="82" t="s">
        <v>321</v>
      </c>
      <c r="D47" s="82"/>
      <c r="E47" s="105">
        <v>50</v>
      </c>
      <c r="F47" s="105">
        <v>50</v>
      </c>
    </row>
    <row r="48" spans="1:6" ht="18" customHeight="1">
      <c r="A48" s="117" t="s">
        <v>85</v>
      </c>
      <c r="B48" s="82" t="s">
        <v>813</v>
      </c>
      <c r="C48" s="82" t="s">
        <v>148</v>
      </c>
      <c r="D48" s="82"/>
      <c r="E48" s="105">
        <v>50</v>
      </c>
      <c r="F48" s="105">
        <v>50</v>
      </c>
    </row>
    <row r="49" spans="1:6" ht="27.75" customHeight="1">
      <c r="A49" s="24" t="s">
        <v>660</v>
      </c>
      <c r="B49" s="82" t="s">
        <v>813</v>
      </c>
      <c r="C49" s="82" t="s">
        <v>148</v>
      </c>
      <c r="D49" s="82" t="s">
        <v>659</v>
      </c>
      <c r="E49" s="105">
        <v>50</v>
      </c>
      <c r="F49" s="105">
        <v>50</v>
      </c>
    </row>
    <row r="50" spans="1:6" ht="24" customHeight="1">
      <c r="A50" s="11" t="s">
        <v>322</v>
      </c>
      <c r="B50" s="82" t="s">
        <v>813</v>
      </c>
      <c r="C50" s="82" t="s">
        <v>321</v>
      </c>
      <c r="D50" s="82"/>
      <c r="E50" s="105">
        <v>50</v>
      </c>
      <c r="F50" s="105">
        <v>50</v>
      </c>
    </row>
    <row r="51" spans="1:6" ht="18" customHeight="1">
      <c r="A51" s="24" t="s">
        <v>86</v>
      </c>
      <c r="B51" s="82" t="s">
        <v>813</v>
      </c>
      <c r="C51" s="82" t="s">
        <v>149</v>
      </c>
      <c r="D51" s="82"/>
      <c r="E51" s="105">
        <v>50</v>
      </c>
      <c r="F51" s="105">
        <v>50</v>
      </c>
    </row>
    <row r="52" spans="1:6" ht="39.75" customHeight="1">
      <c r="A52" s="24" t="s">
        <v>660</v>
      </c>
      <c r="B52" s="82" t="s">
        <v>813</v>
      </c>
      <c r="C52" s="82" t="s">
        <v>149</v>
      </c>
      <c r="D52" s="82" t="s">
        <v>659</v>
      </c>
      <c r="E52" s="105">
        <v>50</v>
      </c>
      <c r="F52" s="105">
        <v>50</v>
      </c>
    </row>
    <row r="53" spans="1:6" ht="27" customHeight="1">
      <c r="A53" s="117" t="s">
        <v>279</v>
      </c>
      <c r="B53" s="82" t="s">
        <v>813</v>
      </c>
      <c r="C53" s="82" t="s">
        <v>280</v>
      </c>
      <c r="D53" s="82"/>
      <c r="E53" s="105">
        <v>100</v>
      </c>
      <c r="F53" s="105">
        <v>100</v>
      </c>
    </row>
    <row r="54" spans="1:6" ht="20.25" customHeight="1">
      <c r="A54" s="117" t="s">
        <v>84</v>
      </c>
      <c r="B54" s="82" t="s">
        <v>813</v>
      </c>
      <c r="C54" s="82" t="s">
        <v>281</v>
      </c>
      <c r="D54" s="82"/>
      <c r="E54" s="105">
        <v>100</v>
      </c>
      <c r="F54" s="105">
        <v>100</v>
      </c>
    </row>
    <row r="55" spans="1:6" ht="21.75" customHeight="1">
      <c r="A55" s="24" t="s">
        <v>694</v>
      </c>
      <c r="B55" s="82" t="s">
        <v>813</v>
      </c>
      <c r="C55" s="82" t="s">
        <v>281</v>
      </c>
      <c r="D55" s="82" t="s">
        <v>693</v>
      </c>
      <c r="E55" s="105">
        <v>100</v>
      </c>
      <c r="F55" s="105">
        <v>100</v>
      </c>
    </row>
    <row r="56" spans="1:6" ht="46.5" customHeight="1">
      <c r="A56" s="107" t="s">
        <v>869</v>
      </c>
      <c r="B56" s="86" t="s">
        <v>779</v>
      </c>
      <c r="C56" s="86"/>
      <c r="D56" s="86"/>
      <c r="E56" s="115">
        <f>SUM(E57)</f>
        <v>250</v>
      </c>
      <c r="F56" s="115">
        <f>SUM(F57)</f>
        <v>250</v>
      </c>
    </row>
    <row r="57" spans="1:6" ht="46.5" customHeight="1">
      <c r="A57" s="24" t="s">
        <v>870</v>
      </c>
      <c r="B57" s="82" t="s">
        <v>816</v>
      </c>
      <c r="C57" s="82"/>
      <c r="D57" s="82"/>
      <c r="E57" s="105">
        <f>SUM(E60,E63,E66,E69)</f>
        <v>250</v>
      </c>
      <c r="F57" s="105">
        <f>SUM(F60,F63,F66,F69)</f>
        <v>250</v>
      </c>
    </row>
    <row r="58" spans="1:6" ht="18.75" customHeight="1">
      <c r="A58" s="117" t="s">
        <v>472</v>
      </c>
      <c r="B58" s="82" t="s">
        <v>816</v>
      </c>
      <c r="C58" s="82" t="s">
        <v>473</v>
      </c>
      <c r="D58" s="82"/>
      <c r="E58" s="105">
        <v>50</v>
      </c>
      <c r="F58" s="105">
        <v>50</v>
      </c>
    </row>
    <row r="59" spans="1:6" ht="38.25">
      <c r="A59" s="117" t="s">
        <v>105</v>
      </c>
      <c r="B59" s="82" t="s">
        <v>816</v>
      </c>
      <c r="C59" s="82" t="s">
        <v>106</v>
      </c>
      <c r="D59" s="82"/>
      <c r="E59" s="105">
        <v>50</v>
      </c>
      <c r="F59" s="105">
        <v>50</v>
      </c>
    </row>
    <row r="60" spans="1:6" ht="25.5">
      <c r="A60" s="117" t="s">
        <v>660</v>
      </c>
      <c r="B60" s="82" t="s">
        <v>816</v>
      </c>
      <c r="C60" s="82" t="s">
        <v>106</v>
      </c>
      <c r="D60" s="82" t="s">
        <v>659</v>
      </c>
      <c r="E60" s="105">
        <v>50</v>
      </c>
      <c r="F60" s="105">
        <v>50</v>
      </c>
    </row>
    <row r="61" spans="1:6" ht="12.75">
      <c r="A61" s="11" t="s">
        <v>322</v>
      </c>
      <c r="B61" s="82" t="s">
        <v>816</v>
      </c>
      <c r="C61" s="82" t="s">
        <v>321</v>
      </c>
      <c r="D61" s="82"/>
      <c r="E61" s="105">
        <v>50</v>
      </c>
      <c r="F61" s="105">
        <v>50</v>
      </c>
    </row>
    <row r="62" spans="1:6" ht="12.75">
      <c r="A62" s="117" t="s">
        <v>85</v>
      </c>
      <c r="B62" s="82" t="s">
        <v>816</v>
      </c>
      <c r="C62" s="82" t="s">
        <v>148</v>
      </c>
      <c r="D62" s="82"/>
      <c r="E62" s="105">
        <v>50</v>
      </c>
      <c r="F62" s="105">
        <v>50</v>
      </c>
    </row>
    <row r="63" spans="1:6" ht="25.5">
      <c r="A63" s="24" t="s">
        <v>660</v>
      </c>
      <c r="B63" s="82" t="s">
        <v>816</v>
      </c>
      <c r="C63" s="82" t="s">
        <v>148</v>
      </c>
      <c r="D63" s="82" t="s">
        <v>659</v>
      </c>
      <c r="E63" s="105">
        <v>50</v>
      </c>
      <c r="F63" s="105">
        <v>50</v>
      </c>
    </row>
    <row r="64" spans="1:6" ht="12.75">
      <c r="A64" s="11" t="s">
        <v>322</v>
      </c>
      <c r="B64" s="82" t="s">
        <v>816</v>
      </c>
      <c r="C64" s="82" t="s">
        <v>321</v>
      </c>
      <c r="D64" s="82"/>
      <c r="E64" s="105">
        <v>50</v>
      </c>
      <c r="F64" s="105">
        <v>50</v>
      </c>
    </row>
    <row r="65" spans="1:6" ht="12.75">
      <c r="A65" s="24" t="s">
        <v>86</v>
      </c>
      <c r="B65" s="82" t="s">
        <v>816</v>
      </c>
      <c r="C65" s="82" t="s">
        <v>149</v>
      </c>
      <c r="D65" s="82"/>
      <c r="E65" s="105">
        <v>50</v>
      </c>
      <c r="F65" s="105">
        <v>50</v>
      </c>
    </row>
    <row r="66" spans="1:6" ht="25.5">
      <c r="A66" s="24" t="s">
        <v>660</v>
      </c>
      <c r="B66" s="82" t="s">
        <v>816</v>
      </c>
      <c r="C66" s="82" t="s">
        <v>149</v>
      </c>
      <c r="D66" s="82" t="s">
        <v>659</v>
      </c>
      <c r="E66" s="105">
        <v>50</v>
      </c>
      <c r="F66" s="105">
        <v>50</v>
      </c>
    </row>
    <row r="67" spans="1:6" ht="12.75">
      <c r="A67" s="117" t="s">
        <v>279</v>
      </c>
      <c r="B67" s="82" t="s">
        <v>816</v>
      </c>
      <c r="C67" s="82" t="s">
        <v>280</v>
      </c>
      <c r="D67" s="82"/>
      <c r="E67" s="105">
        <f>E68</f>
        <v>100</v>
      </c>
      <c r="F67" s="105">
        <f>F68</f>
        <v>100</v>
      </c>
    </row>
    <row r="68" spans="1:6" ht="12.75">
      <c r="A68" s="117" t="s">
        <v>84</v>
      </c>
      <c r="B68" s="82" t="s">
        <v>816</v>
      </c>
      <c r="C68" s="82" t="s">
        <v>281</v>
      </c>
      <c r="D68" s="82"/>
      <c r="E68" s="105">
        <f>E69</f>
        <v>100</v>
      </c>
      <c r="F68" s="105">
        <f>F69</f>
        <v>100</v>
      </c>
    </row>
    <row r="69" spans="1:6" ht="12.75">
      <c r="A69" s="24" t="s">
        <v>694</v>
      </c>
      <c r="B69" s="82" t="s">
        <v>816</v>
      </c>
      <c r="C69" s="82" t="s">
        <v>281</v>
      </c>
      <c r="D69" s="82" t="s">
        <v>693</v>
      </c>
      <c r="E69" s="105">
        <v>100</v>
      </c>
      <c r="F69" s="105">
        <v>100</v>
      </c>
    </row>
    <row r="70" spans="1:6" ht="38.25">
      <c r="A70" s="127" t="s">
        <v>794</v>
      </c>
      <c r="B70" s="86" t="s">
        <v>780</v>
      </c>
      <c r="C70" s="86"/>
      <c r="D70" s="86"/>
      <c r="E70" s="115">
        <f>SUM(E71)</f>
        <v>150</v>
      </c>
      <c r="F70" s="115">
        <f>SUM(F71)</f>
        <v>150</v>
      </c>
    </row>
    <row r="71" spans="1:6" ht="39.75" customHeight="1">
      <c r="A71" s="124" t="s">
        <v>796</v>
      </c>
      <c r="B71" s="82" t="s">
        <v>817</v>
      </c>
      <c r="C71" s="82"/>
      <c r="D71" s="82"/>
      <c r="E71" s="105">
        <f>SUM(E74)</f>
        <v>150</v>
      </c>
      <c r="F71" s="105">
        <f>SUM(F74)</f>
        <v>150</v>
      </c>
    </row>
    <row r="72" spans="1:6" ht="27" customHeight="1">
      <c r="A72" s="11" t="s">
        <v>317</v>
      </c>
      <c r="B72" s="82" t="s">
        <v>817</v>
      </c>
      <c r="C72" s="82" t="s">
        <v>318</v>
      </c>
      <c r="D72" s="82"/>
      <c r="E72" s="105">
        <f>E73</f>
        <v>150</v>
      </c>
      <c r="F72" s="105">
        <f>F73</f>
        <v>150</v>
      </c>
    </row>
    <row r="73" spans="1:6" ht="27.75" customHeight="1">
      <c r="A73" s="124" t="s">
        <v>518</v>
      </c>
      <c r="B73" s="82" t="s">
        <v>817</v>
      </c>
      <c r="C73" s="82" t="s">
        <v>247</v>
      </c>
      <c r="D73" s="82"/>
      <c r="E73" s="105">
        <f>E74</f>
        <v>150</v>
      </c>
      <c r="F73" s="105">
        <f>F74</f>
        <v>150</v>
      </c>
    </row>
    <row r="74" spans="1:6" ht="17.25" customHeight="1">
      <c r="A74" s="124" t="s">
        <v>487</v>
      </c>
      <c r="B74" s="82" t="s">
        <v>817</v>
      </c>
      <c r="C74" s="82" t="s">
        <v>247</v>
      </c>
      <c r="D74" s="82" t="s">
        <v>488</v>
      </c>
      <c r="E74" s="105">
        <v>150</v>
      </c>
      <c r="F74" s="105">
        <v>150</v>
      </c>
    </row>
    <row r="75" spans="1:6" ht="38.25">
      <c r="A75" s="127" t="s">
        <v>818</v>
      </c>
      <c r="B75" s="86" t="s">
        <v>784</v>
      </c>
      <c r="C75" s="86"/>
      <c r="D75" s="86"/>
      <c r="E75" s="115">
        <f>SUM(E76)</f>
        <v>150</v>
      </c>
      <c r="F75" s="115">
        <f>SUM(F76)</f>
        <v>150</v>
      </c>
    </row>
    <row r="76" spans="1:6" ht="38.25">
      <c r="A76" s="124" t="s">
        <v>821</v>
      </c>
      <c r="B76" s="82" t="s">
        <v>819</v>
      </c>
      <c r="C76" s="82"/>
      <c r="D76" s="82"/>
      <c r="E76" s="105">
        <f>SUM(E79)</f>
        <v>150</v>
      </c>
      <c r="F76" s="105">
        <f>SUM(F79)</f>
        <v>150</v>
      </c>
    </row>
    <row r="77" spans="1:6" ht="27" customHeight="1">
      <c r="A77" s="11" t="s">
        <v>317</v>
      </c>
      <c r="B77" s="82" t="s">
        <v>819</v>
      </c>
      <c r="C77" s="82" t="s">
        <v>318</v>
      </c>
      <c r="D77" s="82"/>
      <c r="E77" s="105">
        <v>150</v>
      </c>
      <c r="F77" s="105">
        <v>150</v>
      </c>
    </row>
    <row r="78" spans="1:6" ht="27.75" customHeight="1">
      <c r="A78" s="124" t="s">
        <v>518</v>
      </c>
      <c r="B78" s="82" t="s">
        <v>819</v>
      </c>
      <c r="C78" s="82" t="s">
        <v>247</v>
      </c>
      <c r="D78" s="82"/>
      <c r="E78" s="105">
        <v>150</v>
      </c>
      <c r="F78" s="105">
        <v>150</v>
      </c>
    </row>
    <row r="79" spans="1:6" ht="18" customHeight="1">
      <c r="A79" s="124" t="s">
        <v>487</v>
      </c>
      <c r="B79" s="82" t="s">
        <v>819</v>
      </c>
      <c r="C79" s="82" t="s">
        <v>247</v>
      </c>
      <c r="D79" s="82" t="s">
        <v>488</v>
      </c>
      <c r="E79" s="105">
        <v>150</v>
      </c>
      <c r="F79" s="105">
        <v>150</v>
      </c>
    </row>
    <row r="80" spans="1:6" ht="51">
      <c r="A80" s="127" t="s">
        <v>795</v>
      </c>
      <c r="B80" s="86" t="s">
        <v>787</v>
      </c>
      <c r="C80" s="86"/>
      <c r="D80" s="86"/>
      <c r="E80" s="115">
        <v>150</v>
      </c>
      <c r="F80" s="115">
        <v>150</v>
      </c>
    </row>
    <row r="81" spans="1:6" ht="56.25" customHeight="1">
      <c r="A81" s="124" t="s">
        <v>893</v>
      </c>
      <c r="B81" s="82" t="s">
        <v>820</v>
      </c>
      <c r="C81" s="82"/>
      <c r="D81" s="82"/>
      <c r="E81" s="105">
        <f>SUM(E84)</f>
        <v>150</v>
      </c>
      <c r="F81" s="105">
        <f>SUM(F84)</f>
        <v>150</v>
      </c>
    </row>
    <row r="82" spans="1:6" ht="30" customHeight="1">
      <c r="A82" s="11" t="s">
        <v>317</v>
      </c>
      <c r="B82" s="82" t="s">
        <v>820</v>
      </c>
      <c r="C82" s="82" t="s">
        <v>318</v>
      </c>
      <c r="D82" s="82"/>
      <c r="E82" s="105">
        <v>150</v>
      </c>
      <c r="F82" s="105">
        <v>150</v>
      </c>
    </row>
    <row r="83" spans="1:6" ht="30.75" customHeight="1">
      <c r="A83" s="124" t="s">
        <v>518</v>
      </c>
      <c r="B83" s="82" t="s">
        <v>820</v>
      </c>
      <c r="C83" s="82" t="s">
        <v>247</v>
      </c>
      <c r="D83" s="82"/>
      <c r="E83" s="105">
        <v>150</v>
      </c>
      <c r="F83" s="105">
        <v>150</v>
      </c>
    </row>
    <row r="84" spans="1:6" ht="16.5" customHeight="1">
      <c r="A84" s="124" t="s">
        <v>487</v>
      </c>
      <c r="B84" s="82" t="s">
        <v>820</v>
      </c>
      <c r="C84" s="82" t="s">
        <v>247</v>
      </c>
      <c r="D84" s="82" t="s">
        <v>488</v>
      </c>
      <c r="E84" s="105">
        <v>150</v>
      </c>
      <c r="F84" s="105">
        <v>150</v>
      </c>
    </row>
    <row r="85" spans="1:6" ht="25.5">
      <c r="A85" s="127" t="s">
        <v>881</v>
      </c>
      <c r="B85" s="86" t="s">
        <v>788</v>
      </c>
      <c r="C85" s="86"/>
      <c r="D85" s="86"/>
      <c r="E85" s="115">
        <f>SUM(E86)</f>
        <v>150</v>
      </c>
      <c r="F85" s="115">
        <f>SUM(F86)</f>
        <v>150</v>
      </c>
    </row>
    <row r="86" spans="1:6" ht="38.25">
      <c r="A86" s="124" t="s">
        <v>822</v>
      </c>
      <c r="B86" s="82" t="s">
        <v>823</v>
      </c>
      <c r="C86" s="82"/>
      <c r="D86" s="82"/>
      <c r="E86" s="105">
        <f>SUM(E89)</f>
        <v>150</v>
      </c>
      <c r="F86" s="105">
        <f>SUM(F89)</f>
        <v>150</v>
      </c>
    </row>
    <row r="87" spans="1:6" ht="25.5">
      <c r="A87" s="11" t="s">
        <v>317</v>
      </c>
      <c r="B87" s="82" t="s">
        <v>823</v>
      </c>
      <c r="C87" s="82" t="s">
        <v>318</v>
      </c>
      <c r="D87" s="82"/>
      <c r="E87" s="105">
        <v>150</v>
      </c>
      <c r="F87" s="105">
        <v>150</v>
      </c>
    </row>
    <row r="88" spans="1:6" ht="25.5">
      <c r="A88" s="124" t="s">
        <v>518</v>
      </c>
      <c r="B88" s="82" t="s">
        <v>823</v>
      </c>
      <c r="C88" s="82" t="s">
        <v>247</v>
      </c>
      <c r="D88" s="82"/>
      <c r="E88" s="105">
        <v>150</v>
      </c>
      <c r="F88" s="105">
        <v>150</v>
      </c>
    </row>
    <row r="89" spans="1:6" ht="12.75">
      <c r="A89" s="124" t="s">
        <v>487</v>
      </c>
      <c r="B89" s="82" t="s">
        <v>823</v>
      </c>
      <c r="C89" s="82" t="s">
        <v>247</v>
      </c>
      <c r="D89" s="82" t="s">
        <v>488</v>
      </c>
      <c r="E89" s="105">
        <v>150</v>
      </c>
      <c r="F89" s="105">
        <v>150</v>
      </c>
    </row>
    <row r="90" spans="1:6" ht="38.25">
      <c r="A90" s="21" t="s">
        <v>867</v>
      </c>
      <c r="B90" s="86" t="s">
        <v>703</v>
      </c>
      <c r="C90" s="86"/>
      <c r="D90" s="82"/>
      <c r="E90" s="115">
        <f>SUM(E91)</f>
        <v>2500</v>
      </c>
      <c r="F90" s="115">
        <f>SUM(F91)</f>
        <v>2500</v>
      </c>
    </row>
    <row r="91" spans="1:6" ht="25.5">
      <c r="A91" s="123" t="s">
        <v>365</v>
      </c>
      <c r="B91" s="82" t="s">
        <v>824</v>
      </c>
      <c r="C91" s="82"/>
      <c r="D91" s="82"/>
      <c r="E91" s="105">
        <v>2500</v>
      </c>
      <c r="F91" s="105">
        <v>2500</v>
      </c>
    </row>
    <row r="92" spans="1:6" ht="25.5">
      <c r="A92" s="11" t="s">
        <v>317</v>
      </c>
      <c r="B92" s="82" t="s">
        <v>824</v>
      </c>
      <c r="C92" s="82" t="s">
        <v>318</v>
      </c>
      <c r="D92" s="82"/>
      <c r="E92" s="105">
        <v>2500</v>
      </c>
      <c r="F92" s="105">
        <v>2500</v>
      </c>
    </row>
    <row r="93" spans="1:6" ht="38.25">
      <c r="A93" s="11" t="s">
        <v>700</v>
      </c>
      <c r="B93" s="82" t="s">
        <v>824</v>
      </c>
      <c r="C93" s="82" t="s">
        <v>661</v>
      </c>
      <c r="D93" s="82"/>
      <c r="E93" s="105">
        <v>2500</v>
      </c>
      <c r="F93" s="105">
        <v>2500</v>
      </c>
    </row>
    <row r="94" spans="1:6" ht="15.75" customHeight="1">
      <c r="A94" s="117" t="s">
        <v>695</v>
      </c>
      <c r="B94" s="82" t="s">
        <v>824</v>
      </c>
      <c r="C94" s="82" t="s">
        <v>661</v>
      </c>
      <c r="D94" s="82" t="s">
        <v>692</v>
      </c>
      <c r="E94" s="105">
        <v>2413</v>
      </c>
      <c r="F94" s="105">
        <v>2413</v>
      </c>
    </row>
    <row r="95" spans="1:6" ht="30" customHeight="1">
      <c r="A95" s="117" t="s">
        <v>660</v>
      </c>
      <c r="B95" s="82" t="s">
        <v>824</v>
      </c>
      <c r="C95" s="63" t="s">
        <v>661</v>
      </c>
      <c r="D95" s="63" t="s">
        <v>659</v>
      </c>
      <c r="E95" s="106">
        <v>87</v>
      </c>
      <c r="F95" s="106">
        <v>87</v>
      </c>
    </row>
    <row r="96" spans="1:6" ht="25.5">
      <c r="A96" s="21" t="s">
        <v>783</v>
      </c>
      <c r="B96" s="86" t="s">
        <v>789</v>
      </c>
      <c r="C96" s="86"/>
      <c r="D96" s="82"/>
      <c r="E96" s="115">
        <f>SUM(E97,E107,E118,E124,E130,E135,E140)</f>
        <v>288154.9</v>
      </c>
      <c r="F96" s="115">
        <f>SUM(F97,F107,F118,F124,F130,F135,F140)</f>
        <v>288154.9</v>
      </c>
    </row>
    <row r="97" spans="1:6" ht="25.5">
      <c r="A97" s="128" t="s">
        <v>848</v>
      </c>
      <c r="B97" s="86" t="s">
        <v>790</v>
      </c>
      <c r="C97" s="86"/>
      <c r="D97" s="86"/>
      <c r="E97" s="115">
        <f>SUM(E98,E103)</f>
        <v>95619</v>
      </c>
      <c r="F97" s="115">
        <f>SUM(F98,F103)</f>
        <v>95619</v>
      </c>
    </row>
    <row r="98" spans="1:6" ht="63.75">
      <c r="A98" s="123" t="s">
        <v>18</v>
      </c>
      <c r="B98" s="82" t="s">
        <v>827</v>
      </c>
      <c r="C98" s="82"/>
      <c r="D98" s="82"/>
      <c r="E98" s="105">
        <f>SUM(E101:E102)</f>
        <v>58000</v>
      </c>
      <c r="F98" s="105">
        <f>SUM(F101:F102)</f>
        <v>58000</v>
      </c>
    </row>
    <row r="99" spans="1:6" ht="12.75">
      <c r="A99" s="11" t="s">
        <v>322</v>
      </c>
      <c r="B99" s="82" t="s">
        <v>827</v>
      </c>
      <c r="C99" s="82" t="s">
        <v>321</v>
      </c>
      <c r="D99" s="82"/>
      <c r="E99" s="105">
        <f>E100</f>
        <v>58000</v>
      </c>
      <c r="F99" s="105">
        <f>F100</f>
        <v>58000</v>
      </c>
    </row>
    <row r="100" spans="1:6" ht="16.5" customHeight="1">
      <c r="A100" s="117" t="s">
        <v>85</v>
      </c>
      <c r="B100" s="82" t="s">
        <v>827</v>
      </c>
      <c r="C100" s="82" t="s">
        <v>148</v>
      </c>
      <c r="D100" s="82"/>
      <c r="E100" s="105">
        <f>SUM(E101:E102)</f>
        <v>58000</v>
      </c>
      <c r="F100" s="105">
        <f>SUM(F101:F102)</f>
        <v>58000</v>
      </c>
    </row>
    <row r="101" spans="1:6" ht="15" customHeight="1">
      <c r="A101" s="123" t="s">
        <v>695</v>
      </c>
      <c r="B101" s="82" t="s">
        <v>827</v>
      </c>
      <c r="C101" s="82" t="s">
        <v>148</v>
      </c>
      <c r="D101" s="82" t="s">
        <v>692</v>
      </c>
      <c r="E101" s="105">
        <v>57340</v>
      </c>
      <c r="F101" s="105">
        <v>57340</v>
      </c>
    </row>
    <row r="102" spans="1:6" ht="27.75" customHeight="1">
      <c r="A102" s="24" t="s">
        <v>660</v>
      </c>
      <c r="B102" s="82" t="s">
        <v>827</v>
      </c>
      <c r="C102" s="82" t="s">
        <v>148</v>
      </c>
      <c r="D102" s="82" t="s">
        <v>659</v>
      </c>
      <c r="E102" s="105">
        <v>660</v>
      </c>
      <c r="F102" s="105">
        <v>660</v>
      </c>
    </row>
    <row r="103" spans="1:6" ht="38.25">
      <c r="A103" s="123" t="s">
        <v>171</v>
      </c>
      <c r="B103" s="82" t="s">
        <v>828</v>
      </c>
      <c r="C103" s="82"/>
      <c r="D103" s="82"/>
      <c r="E103" s="105">
        <f>SUM(E106)</f>
        <v>37619</v>
      </c>
      <c r="F103" s="105">
        <f>SUM(F106)</f>
        <v>37619</v>
      </c>
    </row>
    <row r="104" spans="1:6" ht="12.75">
      <c r="A104" s="11" t="s">
        <v>322</v>
      </c>
      <c r="B104" s="82" t="s">
        <v>828</v>
      </c>
      <c r="C104" s="82" t="s">
        <v>321</v>
      </c>
      <c r="D104" s="82"/>
      <c r="E104" s="105">
        <f>E105</f>
        <v>37619</v>
      </c>
      <c r="F104" s="105">
        <f>F105</f>
        <v>37619</v>
      </c>
    </row>
    <row r="105" spans="1:6" ht="12.75">
      <c r="A105" s="117" t="s">
        <v>85</v>
      </c>
      <c r="B105" s="82" t="s">
        <v>828</v>
      </c>
      <c r="C105" s="82" t="s">
        <v>148</v>
      </c>
      <c r="D105" s="82"/>
      <c r="E105" s="105">
        <f>E106</f>
        <v>37619</v>
      </c>
      <c r="F105" s="105">
        <f>F106</f>
        <v>37619</v>
      </c>
    </row>
    <row r="106" spans="1:6" ht="25.5">
      <c r="A106" s="24" t="s">
        <v>660</v>
      </c>
      <c r="B106" s="82" t="s">
        <v>828</v>
      </c>
      <c r="C106" s="82" t="s">
        <v>148</v>
      </c>
      <c r="D106" s="82" t="s">
        <v>659</v>
      </c>
      <c r="E106" s="105">
        <v>37619</v>
      </c>
      <c r="F106" s="105">
        <v>37619</v>
      </c>
    </row>
    <row r="107" spans="1:6" ht="23.25" customHeight="1">
      <c r="A107" s="107" t="s">
        <v>883</v>
      </c>
      <c r="B107" s="86" t="s">
        <v>791</v>
      </c>
      <c r="C107" s="86"/>
      <c r="D107" s="86"/>
      <c r="E107" s="115">
        <f>SUM(E108,E113)</f>
        <v>134213</v>
      </c>
      <c r="F107" s="115">
        <f>SUM(F108,F113)</f>
        <v>134213</v>
      </c>
    </row>
    <row r="108" spans="1:6" ht="63.75">
      <c r="A108" s="123" t="s">
        <v>929</v>
      </c>
      <c r="B108" s="82" t="s">
        <v>829</v>
      </c>
      <c r="C108" s="82"/>
      <c r="D108" s="82"/>
      <c r="E108" s="105">
        <f>SUM(E111:E112)</f>
        <v>121000</v>
      </c>
      <c r="F108" s="105">
        <f>SUM(F111:F112)</f>
        <v>121000</v>
      </c>
    </row>
    <row r="109" spans="1:6" ht="12.75">
      <c r="A109" s="11" t="s">
        <v>322</v>
      </c>
      <c r="B109" s="82" t="s">
        <v>829</v>
      </c>
      <c r="C109" s="82" t="s">
        <v>321</v>
      </c>
      <c r="D109" s="82"/>
      <c r="E109" s="105">
        <f>E110</f>
        <v>121000</v>
      </c>
      <c r="F109" s="105">
        <f>F110</f>
        <v>121000</v>
      </c>
    </row>
    <row r="110" spans="1:6" ht="15" customHeight="1">
      <c r="A110" s="24" t="s">
        <v>86</v>
      </c>
      <c r="B110" s="82" t="s">
        <v>829</v>
      </c>
      <c r="C110" s="82" t="s">
        <v>149</v>
      </c>
      <c r="D110" s="82"/>
      <c r="E110" s="105">
        <f>SUM(E111:E112)</f>
        <v>121000</v>
      </c>
      <c r="F110" s="105">
        <f>SUM(F111:F112)</f>
        <v>121000</v>
      </c>
    </row>
    <row r="111" spans="1:6" ht="17.25" customHeight="1">
      <c r="A111" s="123" t="s">
        <v>695</v>
      </c>
      <c r="B111" s="82" t="s">
        <v>829</v>
      </c>
      <c r="C111" s="82" t="s">
        <v>149</v>
      </c>
      <c r="D111" s="82" t="s">
        <v>692</v>
      </c>
      <c r="E111" s="105">
        <v>118318</v>
      </c>
      <c r="F111" s="105">
        <v>118318</v>
      </c>
    </row>
    <row r="112" spans="1:6" ht="27.75" customHeight="1">
      <c r="A112" s="24" t="s">
        <v>660</v>
      </c>
      <c r="B112" s="82" t="s">
        <v>829</v>
      </c>
      <c r="C112" s="82" t="s">
        <v>149</v>
      </c>
      <c r="D112" s="82" t="s">
        <v>659</v>
      </c>
      <c r="E112" s="105">
        <v>2682</v>
      </c>
      <c r="F112" s="105">
        <v>2682</v>
      </c>
    </row>
    <row r="113" spans="1:6" ht="38.25">
      <c r="A113" s="123" t="s">
        <v>20</v>
      </c>
      <c r="B113" s="82" t="s">
        <v>830</v>
      </c>
      <c r="C113" s="82"/>
      <c r="D113" s="82"/>
      <c r="E113" s="105">
        <f>SUM(E116,E117)</f>
        <v>13213</v>
      </c>
      <c r="F113" s="105">
        <f>SUM(F116,F117)</f>
        <v>13213</v>
      </c>
    </row>
    <row r="114" spans="1:6" ht="12.75">
      <c r="A114" s="11" t="s">
        <v>322</v>
      </c>
      <c r="B114" s="82" t="s">
        <v>830</v>
      </c>
      <c r="C114" s="82" t="s">
        <v>321</v>
      </c>
      <c r="D114" s="82"/>
      <c r="E114" s="105">
        <f>E115</f>
        <v>13213</v>
      </c>
      <c r="F114" s="105">
        <f>F115</f>
        <v>13213</v>
      </c>
    </row>
    <row r="115" spans="1:6" ht="12.75">
      <c r="A115" s="24" t="s">
        <v>86</v>
      </c>
      <c r="B115" s="82" t="s">
        <v>830</v>
      </c>
      <c r="C115" s="82" t="s">
        <v>149</v>
      </c>
      <c r="D115" s="82"/>
      <c r="E115" s="105">
        <f>SUM(E116:E117)</f>
        <v>13213</v>
      </c>
      <c r="F115" s="105">
        <f>SUM(F116:F117)</f>
        <v>13213</v>
      </c>
    </row>
    <row r="116" spans="1:6" ht="15.75" customHeight="1">
      <c r="A116" s="123" t="s">
        <v>695</v>
      </c>
      <c r="B116" s="82" t="s">
        <v>830</v>
      </c>
      <c r="C116" s="82" t="s">
        <v>149</v>
      </c>
      <c r="D116" s="82" t="s">
        <v>692</v>
      </c>
      <c r="E116" s="105">
        <v>1119</v>
      </c>
      <c r="F116" s="105">
        <v>1119</v>
      </c>
    </row>
    <row r="117" spans="1:6" ht="27" customHeight="1">
      <c r="A117" s="24" t="s">
        <v>660</v>
      </c>
      <c r="B117" s="82" t="s">
        <v>830</v>
      </c>
      <c r="C117" s="82" t="s">
        <v>149</v>
      </c>
      <c r="D117" s="82" t="s">
        <v>659</v>
      </c>
      <c r="E117" s="105">
        <v>12094</v>
      </c>
      <c r="F117" s="105">
        <v>12094</v>
      </c>
    </row>
    <row r="118" spans="1:6" ht="25.5">
      <c r="A118" s="116" t="s">
        <v>884</v>
      </c>
      <c r="B118" s="86" t="s">
        <v>792</v>
      </c>
      <c r="C118" s="86"/>
      <c r="D118" s="86"/>
      <c r="E118" s="115">
        <f>SUM(E119)</f>
        <v>31702</v>
      </c>
      <c r="F118" s="115">
        <f>SUM(F119)</f>
        <v>31702</v>
      </c>
    </row>
    <row r="119" spans="1:6" ht="25.5">
      <c r="A119" s="123" t="s">
        <v>696</v>
      </c>
      <c r="B119" s="82" t="s">
        <v>831</v>
      </c>
      <c r="C119" s="82"/>
      <c r="D119" s="82"/>
      <c r="E119" s="105">
        <f>SUM(E122:E123)</f>
        <v>31702</v>
      </c>
      <c r="F119" s="105">
        <f>SUM(F122:F123)</f>
        <v>31702</v>
      </c>
    </row>
    <row r="120" spans="1:6" ht="15" customHeight="1">
      <c r="A120" s="11" t="s">
        <v>322</v>
      </c>
      <c r="B120" s="82" t="s">
        <v>831</v>
      </c>
      <c r="C120" s="82" t="s">
        <v>321</v>
      </c>
      <c r="D120" s="82"/>
      <c r="E120" s="105">
        <f>E121</f>
        <v>31702</v>
      </c>
      <c r="F120" s="105">
        <f>F121</f>
        <v>31702</v>
      </c>
    </row>
    <row r="121" spans="1:6" ht="15" customHeight="1">
      <c r="A121" s="24" t="s">
        <v>86</v>
      </c>
      <c r="B121" s="82" t="s">
        <v>831</v>
      </c>
      <c r="C121" s="82" t="s">
        <v>149</v>
      </c>
      <c r="D121" s="82"/>
      <c r="E121" s="105">
        <f>SUM(E122:E123)</f>
        <v>31702</v>
      </c>
      <c r="F121" s="105">
        <f>SUM(F122:F123)</f>
        <v>31702</v>
      </c>
    </row>
    <row r="122" spans="1:6" ht="16.5" customHeight="1">
      <c r="A122" s="123" t="s">
        <v>695</v>
      </c>
      <c r="B122" s="82" t="s">
        <v>831</v>
      </c>
      <c r="C122" s="82" t="s">
        <v>149</v>
      </c>
      <c r="D122" s="82" t="s">
        <v>692</v>
      </c>
      <c r="E122" s="105">
        <v>26850</v>
      </c>
      <c r="F122" s="105">
        <v>26850</v>
      </c>
    </row>
    <row r="123" spans="1:6" ht="25.5">
      <c r="A123" s="24" t="s">
        <v>660</v>
      </c>
      <c r="B123" s="82" t="s">
        <v>831</v>
      </c>
      <c r="C123" s="82" t="s">
        <v>149</v>
      </c>
      <c r="D123" s="82" t="s">
        <v>659</v>
      </c>
      <c r="E123" s="105">
        <v>4852</v>
      </c>
      <c r="F123" s="105">
        <v>4852</v>
      </c>
    </row>
    <row r="124" spans="1:6" ht="38.25">
      <c r="A124" s="116" t="s">
        <v>886</v>
      </c>
      <c r="B124" s="86" t="s">
        <v>825</v>
      </c>
      <c r="C124" s="86"/>
      <c r="D124" s="86"/>
      <c r="E124" s="115">
        <f>SUM(E125)</f>
        <v>8678</v>
      </c>
      <c r="F124" s="115">
        <f>SUM(F125)</f>
        <v>8678</v>
      </c>
    </row>
    <row r="125" spans="1:6" ht="51">
      <c r="A125" s="117" t="s">
        <v>887</v>
      </c>
      <c r="B125" s="82" t="s">
        <v>832</v>
      </c>
      <c r="C125" s="82"/>
      <c r="D125" s="82"/>
      <c r="E125" s="105">
        <f>SUM(E128:E129)</f>
        <v>8678</v>
      </c>
      <c r="F125" s="105">
        <f>SUM(F128:F129)</f>
        <v>8678</v>
      </c>
    </row>
    <row r="126" spans="1:6" ht="12.75">
      <c r="A126" s="11" t="s">
        <v>322</v>
      </c>
      <c r="B126" s="82" t="s">
        <v>832</v>
      </c>
      <c r="C126" s="82" t="s">
        <v>321</v>
      </c>
      <c r="D126" s="82"/>
      <c r="E126" s="105">
        <f>SUM(E127)</f>
        <v>8678</v>
      </c>
      <c r="F126" s="105">
        <f>SUM(F127)</f>
        <v>8678</v>
      </c>
    </row>
    <row r="127" spans="1:6" ht="17.25" customHeight="1">
      <c r="A127" s="117" t="s">
        <v>482</v>
      </c>
      <c r="B127" s="82" t="s">
        <v>832</v>
      </c>
      <c r="C127" s="82" t="s">
        <v>244</v>
      </c>
      <c r="D127" s="82"/>
      <c r="E127" s="105">
        <f>SUM(E128:E129)</f>
        <v>8678</v>
      </c>
      <c r="F127" s="105">
        <f>SUM(F128:F129)</f>
        <v>8678</v>
      </c>
    </row>
    <row r="128" spans="1:6" ht="15.75" customHeight="1">
      <c r="A128" s="123" t="s">
        <v>695</v>
      </c>
      <c r="B128" s="82" t="s">
        <v>832</v>
      </c>
      <c r="C128" s="82" t="s">
        <v>244</v>
      </c>
      <c r="D128" s="82" t="s">
        <v>692</v>
      </c>
      <c r="E128" s="105">
        <v>7422</v>
      </c>
      <c r="F128" s="105">
        <v>7422</v>
      </c>
    </row>
    <row r="129" spans="1:6" ht="27.75" customHeight="1">
      <c r="A129" s="117" t="s">
        <v>660</v>
      </c>
      <c r="B129" s="82" t="s">
        <v>832</v>
      </c>
      <c r="C129" s="82" t="s">
        <v>244</v>
      </c>
      <c r="D129" s="82" t="s">
        <v>659</v>
      </c>
      <c r="E129" s="105">
        <v>1256</v>
      </c>
      <c r="F129" s="105">
        <v>1256</v>
      </c>
    </row>
    <row r="130" spans="1:6" ht="21.75" customHeight="1">
      <c r="A130" s="21" t="s">
        <v>781</v>
      </c>
      <c r="B130" s="86" t="s">
        <v>826</v>
      </c>
      <c r="C130" s="86"/>
      <c r="D130" s="198"/>
      <c r="E130" s="145">
        <f>SUM(E131)</f>
        <v>11068</v>
      </c>
      <c r="F130" s="145">
        <f>SUM(F131)</f>
        <v>11068</v>
      </c>
    </row>
    <row r="131" spans="1:6" ht="25.5">
      <c r="A131" s="11" t="s">
        <v>888</v>
      </c>
      <c r="B131" s="82" t="s">
        <v>889</v>
      </c>
      <c r="C131" s="82"/>
      <c r="D131" s="199"/>
      <c r="E131" s="146">
        <f>SUM(E134)</f>
        <v>11068</v>
      </c>
      <c r="F131" s="146">
        <f>SUM(F134)</f>
        <v>11068</v>
      </c>
    </row>
    <row r="132" spans="1:6" ht="15" customHeight="1">
      <c r="A132" s="11" t="s">
        <v>322</v>
      </c>
      <c r="B132" s="82" t="s">
        <v>889</v>
      </c>
      <c r="C132" s="82" t="s">
        <v>321</v>
      </c>
      <c r="D132" s="199"/>
      <c r="E132" s="146">
        <f>E133</f>
        <v>11068</v>
      </c>
      <c r="F132" s="146">
        <f>F133</f>
        <v>11068</v>
      </c>
    </row>
    <row r="133" spans="1:6" ht="15.75" customHeight="1">
      <c r="A133" s="24" t="s">
        <v>86</v>
      </c>
      <c r="B133" s="82" t="s">
        <v>889</v>
      </c>
      <c r="C133" s="82" t="s">
        <v>149</v>
      </c>
      <c r="D133" s="199"/>
      <c r="E133" s="146">
        <f>E134</f>
        <v>11068</v>
      </c>
      <c r="F133" s="146">
        <f>F134</f>
        <v>11068</v>
      </c>
    </row>
    <row r="134" spans="1:6" ht="30" customHeight="1">
      <c r="A134" s="24" t="s">
        <v>660</v>
      </c>
      <c r="B134" s="82" t="s">
        <v>889</v>
      </c>
      <c r="C134" s="82" t="s">
        <v>149</v>
      </c>
      <c r="D134" s="82" t="s">
        <v>659</v>
      </c>
      <c r="E134" s="105">
        <v>11068</v>
      </c>
      <c r="F134" s="105">
        <v>11068</v>
      </c>
    </row>
    <row r="135" spans="1:6" ht="18" customHeight="1">
      <c r="A135" s="21" t="s">
        <v>782</v>
      </c>
      <c r="B135" s="86" t="s">
        <v>840</v>
      </c>
      <c r="C135" s="86"/>
      <c r="D135" s="86"/>
      <c r="E135" s="115">
        <f>SUM(E136)</f>
        <v>4000</v>
      </c>
      <c r="F135" s="115">
        <f>SUM(F136)</f>
        <v>4000</v>
      </c>
    </row>
    <row r="136" spans="1:6" ht="76.5">
      <c r="A136" s="117" t="s">
        <v>926</v>
      </c>
      <c r="B136" s="82" t="s">
        <v>890</v>
      </c>
      <c r="C136" s="82"/>
      <c r="D136" s="86"/>
      <c r="E136" s="105">
        <f>SUM(E139)</f>
        <v>4000</v>
      </c>
      <c r="F136" s="105">
        <f>SUM(F139)</f>
        <v>4000</v>
      </c>
    </row>
    <row r="137" spans="1:6" ht="12.75">
      <c r="A137" s="117" t="s">
        <v>438</v>
      </c>
      <c r="B137" s="82" t="s">
        <v>890</v>
      </c>
      <c r="C137" s="82" t="s">
        <v>579</v>
      </c>
      <c r="D137" s="82"/>
      <c r="E137" s="105">
        <f>E138</f>
        <v>4000</v>
      </c>
      <c r="F137" s="105">
        <f>F138</f>
        <v>4000</v>
      </c>
    </row>
    <row r="138" spans="1:6" ht="12.75">
      <c r="A138" s="24" t="s">
        <v>302</v>
      </c>
      <c r="B138" s="82" t="s">
        <v>890</v>
      </c>
      <c r="C138" s="82" t="s">
        <v>272</v>
      </c>
      <c r="D138" s="82"/>
      <c r="E138" s="105">
        <f>E139</f>
        <v>4000</v>
      </c>
      <c r="F138" s="105">
        <f>F139</f>
        <v>4000</v>
      </c>
    </row>
    <row r="139" spans="1:6" ht="25.5">
      <c r="A139" s="117" t="s">
        <v>74</v>
      </c>
      <c r="B139" s="82" t="s">
        <v>890</v>
      </c>
      <c r="C139" s="82" t="s">
        <v>272</v>
      </c>
      <c r="D139" s="82" t="s">
        <v>697</v>
      </c>
      <c r="E139" s="105">
        <v>4000</v>
      </c>
      <c r="F139" s="105">
        <v>4000</v>
      </c>
    </row>
    <row r="140" spans="1:6" ht="18" customHeight="1">
      <c r="A140" s="21" t="s">
        <v>841</v>
      </c>
      <c r="B140" s="86" t="s">
        <v>891</v>
      </c>
      <c r="C140" s="86"/>
      <c r="D140" s="86"/>
      <c r="E140" s="115">
        <f>SUM(E141)</f>
        <v>2874.9</v>
      </c>
      <c r="F140" s="115">
        <f>SUM(F141)</f>
        <v>2874.9</v>
      </c>
    </row>
    <row r="141" spans="1:6" ht="38.25">
      <c r="A141" s="117" t="s">
        <v>23</v>
      </c>
      <c r="B141" s="82" t="s">
        <v>892</v>
      </c>
      <c r="C141" s="82"/>
      <c r="D141" s="82"/>
      <c r="E141" s="105">
        <v>2874.9</v>
      </c>
      <c r="F141" s="105">
        <v>2874.9</v>
      </c>
    </row>
    <row r="142" spans="1:6" ht="12.75">
      <c r="A142" s="117" t="s">
        <v>438</v>
      </c>
      <c r="B142" s="82" t="s">
        <v>892</v>
      </c>
      <c r="C142" s="82" t="s">
        <v>579</v>
      </c>
      <c r="D142" s="82"/>
      <c r="E142" s="105">
        <f>E143</f>
        <v>2874.9</v>
      </c>
      <c r="F142" s="105">
        <f>F143</f>
        <v>2874.9</v>
      </c>
    </row>
    <row r="143" spans="1:6" ht="12.75">
      <c r="A143" s="117" t="s">
        <v>303</v>
      </c>
      <c r="B143" s="82" t="s">
        <v>892</v>
      </c>
      <c r="C143" s="82" t="s">
        <v>277</v>
      </c>
      <c r="D143" s="82"/>
      <c r="E143" s="105">
        <f>E144</f>
        <v>2874.9</v>
      </c>
      <c r="F143" s="105">
        <f>F144</f>
        <v>2874.9</v>
      </c>
    </row>
    <row r="144" spans="1:6" ht="25.5">
      <c r="A144" s="117" t="s">
        <v>660</v>
      </c>
      <c r="B144" s="82" t="s">
        <v>892</v>
      </c>
      <c r="C144" s="82" t="s">
        <v>277</v>
      </c>
      <c r="D144" s="82" t="s">
        <v>659</v>
      </c>
      <c r="E144" s="105">
        <v>2874.9</v>
      </c>
      <c r="F144" s="105">
        <v>2874.9</v>
      </c>
    </row>
    <row r="145" spans="1:6" ht="38.25">
      <c r="A145" s="21" t="s">
        <v>785</v>
      </c>
      <c r="B145" s="86" t="s">
        <v>733</v>
      </c>
      <c r="C145" s="86"/>
      <c r="D145" s="86"/>
      <c r="E145" s="115">
        <f>SUM(E146,E150,E154,E159)</f>
        <v>2500</v>
      </c>
      <c r="F145" s="115">
        <f>SUM(F146,F150,F154,F159)</f>
        <v>2500</v>
      </c>
    </row>
    <row r="146" spans="1:6" ht="15.75" customHeight="1">
      <c r="A146" s="117" t="s">
        <v>833</v>
      </c>
      <c r="B146" s="82" t="s">
        <v>836</v>
      </c>
      <c r="C146" s="82"/>
      <c r="D146" s="82"/>
      <c r="E146" s="105">
        <f>SUM(E150)</f>
        <v>200</v>
      </c>
      <c r="F146" s="105">
        <f>SUM(F150)</f>
        <v>200</v>
      </c>
    </row>
    <row r="147" spans="1:6" ht="12.75">
      <c r="A147" s="11" t="s">
        <v>322</v>
      </c>
      <c r="B147" s="82" t="s">
        <v>836</v>
      </c>
      <c r="C147" s="82" t="s">
        <v>321</v>
      </c>
      <c r="D147" s="82"/>
      <c r="E147" s="105">
        <f>E148</f>
        <v>200</v>
      </c>
      <c r="F147" s="105">
        <f>F148</f>
        <v>200</v>
      </c>
    </row>
    <row r="148" spans="1:6" ht="15" customHeight="1">
      <c r="A148" s="117" t="s">
        <v>87</v>
      </c>
      <c r="B148" s="82" t="s">
        <v>836</v>
      </c>
      <c r="C148" s="82" t="s">
        <v>274</v>
      </c>
      <c r="D148" s="82"/>
      <c r="E148" s="105">
        <f>E149</f>
        <v>200</v>
      </c>
      <c r="F148" s="105">
        <f>F149</f>
        <v>200</v>
      </c>
    </row>
    <row r="149" spans="1:6" ht="25.5">
      <c r="A149" s="24" t="s">
        <v>660</v>
      </c>
      <c r="B149" s="82" t="s">
        <v>836</v>
      </c>
      <c r="C149" s="82" t="s">
        <v>274</v>
      </c>
      <c r="D149" s="82" t="s">
        <v>659</v>
      </c>
      <c r="E149" s="105">
        <v>200</v>
      </c>
      <c r="F149" s="105">
        <v>200</v>
      </c>
    </row>
    <row r="150" spans="1:6" ht="16.5" customHeight="1">
      <c r="A150" s="117" t="s">
        <v>834</v>
      </c>
      <c r="B150" s="82" t="s">
        <v>837</v>
      </c>
      <c r="C150" s="82"/>
      <c r="D150" s="82"/>
      <c r="E150" s="105">
        <v>200</v>
      </c>
      <c r="F150" s="105">
        <v>200</v>
      </c>
    </row>
    <row r="151" spans="1:6" ht="12.75">
      <c r="A151" s="11" t="s">
        <v>322</v>
      </c>
      <c r="B151" s="82" t="s">
        <v>837</v>
      </c>
      <c r="C151" s="82" t="s">
        <v>321</v>
      </c>
      <c r="D151" s="82"/>
      <c r="E151" s="105">
        <f>E152</f>
        <v>200</v>
      </c>
      <c r="F151" s="105">
        <f>F152</f>
        <v>200</v>
      </c>
    </row>
    <row r="152" spans="1:6" ht="15.75" customHeight="1">
      <c r="A152" s="117" t="s">
        <v>87</v>
      </c>
      <c r="B152" s="82" t="s">
        <v>837</v>
      </c>
      <c r="C152" s="82" t="s">
        <v>274</v>
      </c>
      <c r="D152" s="82"/>
      <c r="E152" s="105">
        <f>E153</f>
        <v>200</v>
      </c>
      <c r="F152" s="105">
        <f>F153</f>
        <v>200</v>
      </c>
    </row>
    <row r="153" spans="1:6" ht="25.5">
      <c r="A153" s="24" t="s">
        <v>660</v>
      </c>
      <c r="B153" s="82" t="s">
        <v>837</v>
      </c>
      <c r="C153" s="82" t="s">
        <v>274</v>
      </c>
      <c r="D153" s="82" t="s">
        <v>659</v>
      </c>
      <c r="E153" s="105">
        <v>200</v>
      </c>
      <c r="F153" s="105">
        <v>200</v>
      </c>
    </row>
    <row r="154" spans="1:6" ht="15.75" customHeight="1">
      <c r="A154" s="117" t="s">
        <v>835</v>
      </c>
      <c r="B154" s="82" t="s">
        <v>838</v>
      </c>
      <c r="C154" s="82"/>
      <c r="D154" s="82"/>
      <c r="E154" s="105">
        <f>SUM(E157:E158)</f>
        <v>1100</v>
      </c>
      <c r="F154" s="105">
        <f>SUM(F157:F158)</f>
        <v>1100</v>
      </c>
    </row>
    <row r="155" spans="1:6" ht="12.75">
      <c r="A155" s="117" t="s">
        <v>323</v>
      </c>
      <c r="B155" s="82" t="s">
        <v>838</v>
      </c>
      <c r="C155" s="82" t="s">
        <v>275</v>
      </c>
      <c r="D155" s="82"/>
      <c r="E155" s="105">
        <f>E156</f>
        <v>1100</v>
      </c>
      <c r="F155" s="105">
        <f>F156</f>
        <v>1100</v>
      </c>
    </row>
    <row r="156" spans="1:6" ht="15" customHeight="1">
      <c r="A156" s="117" t="s">
        <v>276</v>
      </c>
      <c r="B156" s="82" t="s">
        <v>838</v>
      </c>
      <c r="C156" s="82" t="s">
        <v>141</v>
      </c>
      <c r="D156" s="82"/>
      <c r="E156" s="105">
        <f>SUM(E157:E158)</f>
        <v>1100</v>
      </c>
      <c r="F156" s="105">
        <f>SUM(F157:F158)</f>
        <v>1100</v>
      </c>
    </row>
    <row r="157" spans="1:6" ht="12.75">
      <c r="A157" s="117" t="s">
        <v>695</v>
      </c>
      <c r="B157" s="82" t="s">
        <v>838</v>
      </c>
      <c r="C157" s="82" t="s">
        <v>141</v>
      </c>
      <c r="D157" s="82" t="s">
        <v>692</v>
      </c>
      <c r="E157" s="105">
        <v>430</v>
      </c>
      <c r="F157" s="105">
        <v>430</v>
      </c>
    </row>
    <row r="158" spans="1:6" ht="28.5" customHeight="1">
      <c r="A158" s="117" t="s">
        <v>660</v>
      </c>
      <c r="B158" s="82" t="s">
        <v>838</v>
      </c>
      <c r="C158" s="82" t="s">
        <v>141</v>
      </c>
      <c r="D158" s="82" t="s">
        <v>659</v>
      </c>
      <c r="E158" s="105">
        <v>670</v>
      </c>
      <c r="F158" s="105">
        <v>670</v>
      </c>
    </row>
    <row r="159" spans="1:6" ht="18" customHeight="1">
      <c r="A159" s="117" t="s">
        <v>1045</v>
      </c>
      <c r="B159" s="82" t="s">
        <v>1046</v>
      </c>
      <c r="C159" s="82"/>
      <c r="D159" s="82"/>
      <c r="E159" s="105">
        <f>SUM(E162:E163)</f>
        <v>1000</v>
      </c>
      <c r="F159" s="105">
        <f>SUM(F162:F163)</f>
        <v>1000</v>
      </c>
    </row>
    <row r="160" spans="1:6" ht="12.75">
      <c r="A160" s="117" t="s">
        <v>323</v>
      </c>
      <c r="B160" s="82" t="s">
        <v>1046</v>
      </c>
      <c r="C160" s="82" t="s">
        <v>275</v>
      </c>
      <c r="D160" s="82"/>
      <c r="E160" s="105">
        <f>E161</f>
        <v>1000</v>
      </c>
      <c r="F160" s="105">
        <f>F161</f>
        <v>1000</v>
      </c>
    </row>
    <row r="161" spans="1:6" ht="12.75">
      <c r="A161" s="117" t="s">
        <v>276</v>
      </c>
      <c r="B161" s="82" t="s">
        <v>1046</v>
      </c>
      <c r="C161" s="82" t="s">
        <v>141</v>
      </c>
      <c r="D161" s="82"/>
      <c r="E161" s="105">
        <f>SUM(E162:E163)</f>
        <v>1000</v>
      </c>
      <c r="F161" s="105">
        <f>SUM(F162:F163)</f>
        <v>1000</v>
      </c>
    </row>
    <row r="162" spans="1:6" ht="18.75" customHeight="1">
      <c r="A162" s="117" t="s">
        <v>695</v>
      </c>
      <c r="B162" s="82" t="s">
        <v>1046</v>
      </c>
      <c r="C162" s="82" t="s">
        <v>141</v>
      </c>
      <c r="D162" s="82" t="s">
        <v>692</v>
      </c>
      <c r="E162" s="105">
        <v>500</v>
      </c>
      <c r="F162" s="105">
        <v>500</v>
      </c>
    </row>
    <row r="163" spans="1:6" ht="25.5">
      <c r="A163" s="117" t="s">
        <v>660</v>
      </c>
      <c r="B163" s="82" t="s">
        <v>1046</v>
      </c>
      <c r="C163" s="82" t="s">
        <v>141</v>
      </c>
      <c r="D163" s="82" t="s">
        <v>659</v>
      </c>
      <c r="E163" s="105">
        <v>500</v>
      </c>
      <c r="F163" s="105">
        <v>500</v>
      </c>
    </row>
    <row r="164" spans="1:6" ht="30.75" customHeight="1">
      <c r="A164" s="116" t="s">
        <v>839</v>
      </c>
      <c r="B164" s="86" t="s">
        <v>793</v>
      </c>
      <c r="C164" s="86"/>
      <c r="D164" s="86"/>
      <c r="E164" s="115">
        <f>SUM(E165)</f>
        <v>700</v>
      </c>
      <c r="F164" s="115">
        <f>SUM(F165)</f>
        <v>700</v>
      </c>
    </row>
    <row r="165" spans="1:6" ht="25.5">
      <c r="A165" s="117" t="s">
        <v>844</v>
      </c>
      <c r="B165" s="82" t="s">
        <v>842</v>
      </c>
      <c r="C165" s="82"/>
      <c r="D165" s="86"/>
      <c r="E165" s="105">
        <v>700</v>
      </c>
      <c r="F165" s="105">
        <v>700</v>
      </c>
    </row>
    <row r="166" spans="1:6" ht="12.75">
      <c r="A166" s="117" t="s">
        <v>438</v>
      </c>
      <c r="B166" s="82" t="s">
        <v>842</v>
      </c>
      <c r="C166" s="82" t="s">
        <v>579</v>
      </c>
      <c r="D166" s="86"/>
      <c r="E166" s="105">
        <f>E167</f>
        <v>700</v>
      </c>
      <c r="F166" s="105">
        <f>F167</f>
        <v>700</v>
      </c>
    </row>
    <row r="167" spans="1:6" ht="16.5" customHeight="1">
      <c r="A167" s="117" t="s">
        <v>303</v>
      </c>
      <c r="B167" s="82" t="s">
        <v>842</v>
      </c>
      <c r="C167" s="82" t="s">
        <v>277</v>
      </c>
      <c r="D167" s="86"/>
      <c r="E167" s="105">
        <f>E168</f>
        <v>700</v>
      </c>
      <c r="F167" s="105">
        <f>F168</f>
        <v>700</v>
      </c>
    </row>
    <row r="168" spans="1:6" ht="25.5">
      <c r="A168" s="24" t="s">
        <v>701</v>
      </c>
      <c r="B168" s="82" t="s">
        <v>842</v>
      </c>
      <c r="C168" s="82" t="s">
        <v>277</v>
      </c>
      <c r="D168" s="82" t="s">
        <v>699</v>
      </c>
      <c r="E168" s="105">
        <v>700</v>
      </c>
      <c r="F168" s="105">
        <v>700</v>
      </c>
    </row>
    <row r="169" spans="1:6" ht="25.5">
      <c r="A169" s="21" t="s">
        <v>905</v>
      </c>
      <c r="B169" s="86" t="s">
        <v>843</v>
      </c>
      <c r="C169" s="86"/>
      <c r="D169" s="200"/>
      <c r="E169" s="145">
        <v>200</v>
      </c>
      <c r="F169" s="145">
        <v>200</v>
      </c>
    </row>
    <row r="170" spans="1:6" ht="27.75" customHeight="1">
      <c r="A170" s="11" t="s">
        <v>907</v>
      </c>
      <c r="B170" s="82" t="s">
        <v>857</v>
      </c>
      <c r="C170" s="82"/>
      <c r="D170" s="201"/>
      <c r="E170" s="146">
        <v>200</v>
      </c>
      <c r="F170" s="146">
        <v>200</v>
      </c>
    </row>
    <row r="171" spans="1:6" ht="19.5" customHeight="1">
      <c r="A171" s="117" t="s">
        <v>319</v>
      </c>
      <c r="B171" s="82" t="s">
        <v>857</v>
      </c>
      <c r="C171" s="63" t="s">
        <v>320</v>
      </c>
      <c r="D171" s="201"/>
      <c r="E171" s="146">
        <f>E172</f>
        <v>200</v>
      </c>
      <c r="F171" s="146">
        <f>F172</f>
        <v>200</v>
      </c>
    </row>
    <row r="172" spans="1:6" ht="15.75" customHeight="1">
      <c r="A172" s="124" t="s">
        <v>235</v>
      </c>
      <c r="B172" s="82" t="s">
        <v>857</v>
      </c>
      <c r="C172" s="82" t="s">
        <v>111</v>
      </c>
      <c r="D172" s="201"/>
      <c r="E172" s="146">
        <f>E173</f>
        <v>200</v>
      </c>
      <c r="F172" s="146">
        <f>F173</f>
        <v>200</v>
      </c>
    </row>
    <row r="173" spans="1:6" ht="28.5" customHeight="1">
      <c r="A173" s="24" t="s">
        <v>660</v>
      </c>
      <c r="B173" s="82" t="s">
        <v>857</v>
      </c>
      <c r="C173" s="82" t="s">
        <v>111</v>
      </c>
      <c r="D173" s="82" t="s">
        <v>659</v>
      </c>
      <c r="E173" s="105">
        <v>200</v>
      </c>
      <c r="F173" s="105">
        <v>200</v>
      </c>
    </row>
    <row r="174" spans="1:6" ht="38.25">
      <c r="A174" s="21" t="s">
        <v>903</v>
      </c>
      <c r="B174" s="86" t="s">
        <v>704</v>
      </c>
      <c r="C174" s="86"/>
      <c r="D174" s="86"/>
      <c r="E174" s="115">
        <v>420</v>
      </c>
      <c r="F174" s="115">
        <v>420</v>
      </c>
    </row>
    <row r="175" spans="1:6" ht="38.25">
      <c r="A175" s="24" t="s">
        <v>918</v>
      </c>
      <c r="B175" s="82" t="s">
        <v>858</v>
      </c>
      <c r="C175" s="82"/>
      <c r="D175" s="82"/>
      <c r="E175" s="105">
        <v>420</v>
      </c>
      <c r="F175" s="105">
        <v>420</v>
      </c>
    </row>
    <row r="176" spans="1:6" ht="12.75">
      <c r="A176" s="117" t="s">
        <v>438</v>
      </c>
      <c r="B176" s="82" t="s">
        <v>858</v>
      </c>
      <c r="C176" s="82" t="s">
        <v>579</v>
      </c>
      <c r="D176" s="82"/>
      <c r="E176" s="105">
        <f>E177</f>
        <v>420</v>
      </c>
      <c r="F176" s="105">
        <f>F177</f>
        <v>420</v>
      </c>
    </row>
    <row r="177" spans="1:6" ht="12.75">
      <c r="A177" s="117" t="s">
        <v>303</v>
      </c>
      <c r="B177" s="82" t="s">
        <v>858</v>
      </c>
      <c r="C177" s="82" t="s">
        <v>277</v>
      </c>
      <c r="D177" s="82"/>
      <c r="E177" s="105">
        <f>E178</f>
        <v>420</v>
      </c>
      <c r="F177" s="105">
        <f>F178</f>
        <v>420</v>
      </c>
    </row>
    <row r="178" spans="1:6" ht="25.5">
      <c r="A178" s="24" t="s">
        <v>701</v>
      </c>
      <c r="B178" s="82" t="s">
        <v>858</v>
      </c>
      <c r="C178" s="82" t="s">
        <v>277</v>
      </c>
      <c r="D178" s="82" t="s">
        <v>699</v>
      </c>
      <c r="E178" s="105">
        <v>420</v>
      </c>
      <c r="F178" s="105">
        <v>420</v>
      </c>
    </row>
    <row r="179" spans="1:6" ht="38.25">
      <c r="A179" s="127" t="s">
        <v>786</v>
      </c>
      <c r="B179" s="86" t="s">
        <v>731</v>
      </c>
      <c r="C179" s="86"/>
      <c r="D179" s="86"/>
      <c r="E179" s="115">
        <v>1000</v>
      </c>
      <c r="F179" s="115">
        <v>1000</v>
      </c>
    </row>
    <row r="180" spans="1:6" ht="12.75">
      <c r="A180" s="24" t="s">
        <v>730</v>
      </c>
      <c r="B180" s="82" t="s">
        <v>864</v>
      </c>
      <c r="C180" s="82"/>
      <c r="D180" s="82"/>
      <c r="E180" s="105">
        <f>SUM(E183)</f>
        <v>1000</v>
      </c>
      <c r="F180" s="105">
        <f>SUM(F183)</f>
        <v>1000</v>
      </c>
    </row>
    <row r="181" spans="1:6" ht="12.75">
      <c r="A181" s="117" t="s">
        <v>319</v>
      </c>
      <c r="B181" s="82" t="s">
        <v>864</v>
      </c>
      <c r="C181" s="63" t="s">
        <v>320</v>
      </c>
      <c r="D181" s="82"/>
      <c r="E181" s="105">
        <f>E182</f>
        <v>1000</v>
      </c>
      <c r="F181" s="105">
        <f>F182</f>
        <v>1000</v>
      </c>
    </row>
    <row r="182" spans="1:6" ht="12.75">
      <c r="A182" s="124" t="s">
        <v>235</v>
      </c>
      <c r="B182" s="82" t="s">
        <v>864</v>
      </c>
      <c r="C182" s="82" t="s">
        <v>111</v>
      </c>
      <c r="D182" s="82"/>
      <c r="E182" s="105">
        <f>E183</f>
        <v>1000</v>
      </c>
      <c r="F182" s="105">
        <f>F183</f>
        <v>1000</v>
      </c>
    </row>
    <row r="183" spans="1:6" ht="25.5">
      <c r="A183" s="24" t="s">
        <v>660</v>
      </c>
      <c r="B183" s="82" t="s">
        <v>864</v>
      </c>
      <c r="C183" s="82" t="s">
        <v>111</v>
      </c>
      <c r="D183" s="82" t="s">
        <v>659</v>
      </c>
      <c r="E183" s="105">
        <v>1000</v>
      </c>
      <c r="F183" s="105">
        <v>1000</v>
      </c>
    </row>
    <row r="184" spans="1:6" ht="45" customHeight="1">
      <c r="A184" s="116" t="s">
        <v>866</v>
      </c>
      <c r="B184" s="86" t="s">
        <v>854</v>
      </c>
      <c r="C184" s="86"/>
      <c r="D184" s="86"/>
      <c r="E184" s="115">
        <f>SUM(E185,E189)</f>
        <v>19919</v>
      </c>
      <c r="F184" s="115">
        <f>SUM(F185,F189)</f>
        <v>16956</v>
      </c>
    </row>
    <row r="185" spans="1:6" ht="25.5">
      <c r="A185" s="124" t="s">
        <v>519</v>
      </c>
      <c r="B185" s="82" t="s">
        <v>859</v>
      </c>
      <c r="C185" s="82"/>
      <c r="D185" s="82"/>
      <c r="E185" s="105">
        <f aca="true" t="shared" si="0" ref="E185:F187">E186</f>
        <v>19129</v>
      </c>
      <c r="F185" s="105">
        <f t="shared" si="0"/>
        <v>16092</v>
      </c>
    </row>
    <row r="186" spans="1:6" ht="12.75">
      <c r="A186" s="117" t="s">
        <v>319</v>
      </c>
      <c r="B186" s="82" t="s">
        <v>859</v>
      </c>
      <c r="C186" s="63" t="s">
        <v>320</v>
      </c>
      <c r="D186" s="82"/>
      <c r="E186" s="105">
        <f t="shared" si="0"/>
        <v>19129</v>
      </c>
      <c r="F186" s="105">
        <f t="shared" si="0"/>
        <v>16092</v>
      </c>
    </row>
    <row r="187" spans="1:6" ht="12.75">
      <c r="A187" s="117" t="s">
        <v>424</v>
      </c>
      <c r="B187" s="82" t="s">
        <v>859</v>
      </c>
      <c r="C187" s="82" t="s">
        <v>425</v>
      </c>
      <c r="D187" s="82"/>
      <c r="E187" s="105">
        <f t="shared" si="0"/>
        <v>19129</v>
      </c>
      <c r="F187" s="105">
        <f t="shared" si="0"/>
        <v>16092</v>
      </c>
    </row>
    <row r="188" spans="1:6" ht="25.5">
      <c r="A188" s="117" t="s">
        <v>660</v>
      </c>
      <c r="B188" s="82" t="s">
        <v>859</v>
      </c>
      <c r="C188" s="82" t="s">
        <v>425</v>
      </c>
      <c r="D188" s="82" t="s">
        <v>659</v>
      </c>
      <c r="E188" s="105">
        <v>19129</v>
      </c>
      <c r="F188" s="105">
        <v>16092</v>
      </c>
    </row>
    <row r="189" spans="1:6" ht="12.75">
      <c r="A189" s="117" t="s">
        <v>849</v>
      </c>
      <c r="B189" s="82" t="s">
        <v>860</v>
      </c>
      <c r="C189" s="82"/>
      <c r="D189" s="82"/>
      <c r="E189" s="105">
        <f aca="true" t="shared" si="1" ref="E189:F191">E190</f>
        <v>790</v>
      </c>
      <c r="F189" s="105">
        <f t="shared" si="1"/>
        <v>864</v>
      </c>
    </row>
    <row r="190" spans="1:6" ht="12.75">
      <c r="A190" s="117" t="s">
        <v>319</v>
      </c>
      <c r="B190" s="82" t="s">
        <v>860</v>
      </c>
      <c r="C190" s="63" t="s">
        <v>320</v>
      </c>
      <c r="D190" s="82"/>
      <c r="E190" s="105">
        <f t="shared" si="1"/>
        <v>790</v>
      </c>
      <c r="F190" s="105">
        <f t="shared" si="1"/>
        <v>864</v>
      </c>
    </row>
    <row r="191" spans="1:6" ht="12.75">
      <c r="A191" s="117" t="s">
        <v>424</v>
      </c>
      <c r="B191" s="82" t="s">
        <v>860</v>
      </c>
      <c r="C191" s="82" t="s">
        <v>425</v>
      </c>
      <c r="D191" s="82"/>
      <c r="E191" s="105">
        <f t="shared" si="1"/>
        <v>790</v>
      </c>
      <c r="F191" s="105">
        <f t="shared" si="1"/>
        <v>864</v>
      </c>
    </row>
    <row r="192" spans="1:6" ht="30" customHeight="1">
      <c r="A192" s="117" t="s">
        <v>660</v>
      </c>
      <c r="B192" s="82" t="s">
        <v>860</v>
      </c>
      <c r="C192" s="82" t="s">
        <v>425</v>
      </c>
      <c r="D192" s="82" t="s">
        <v>659</v>
      </c>
      <c r="E192" s="105">
        <v>790</v>
      </c>
      <c r="F192" s="105">
        <v>864</v>
      </c>
    </row>
    <row r="193" spans="1:6" ht="25.5">
      <c r="A193" s="116" t="s">
        <v>927</v>
      </c>
      <c r="B193" s="86" t="s">
        <v>855</v>
      </c>
      <c r="C193" s="82"/>
      <c r="D193" s="86"/>
      <c r="E193" s="115">
        <f>SUM(E194,E199)</f>
        <v>200</v>
      </c>
      <c r="F193" s="115">
        <f>SUM(F194,F199)</f>
        <v>200</v>
      </c>
    </row>
    <row r="194" spans="1:6" ht="51">
      <c r="A194" s="116" t="s">
        <v>920</v>
      </c>
      <c r="B194" s="86" t="s">
        <v>861</v>
      </c>
      <c r="C194" s="82"/>
      <c r="D194" s="86"/>
      <c r="E194" s="115">
        <f>E195</f>
        <v>100</v>
      </c>
      <c r="F194" s="115">
        <f>F195</f>
        <v>100</v>
      </c>
    </row>
    <row r="195" spans="1:6" ht="12.75">
      <c r="A195" s="117" t="s">
        <v>852</v>
      </c>
      <c r="B195" s="82" t="s">
        <v>921</v>
      </c>
      <c r="C195" s="82"/>
      <c r="D195" s="82"/>
      <c r="E195" s="105">
        <f>E198</f>
        <v>100</v>
      </c>
      <c r="F195" s="105">
        <f>F198</f>
        <v>100</v>
      </c>
    </row>
    <row r="196" spans="1:6" ht="12.75">
      <c r="A196" s="117" t="s">
        <v>144</v>
      </c>
      <c r="B196" s="82" t="s">
        <v>921</v>
      </c>
      <c r="C196" s="82" t="s">
        <v>145</v>
      </c>
      <c r="D196" s="82"/>
      <c r="E196" s="105">
        <f>E197</f>
        <v>100</v>
      </c>
      <c r="F196" s="105">
        <f>F197</f>
        <v>100</v>
      </c>
    </row>
    <row r="197" spans="1:6" ht="12.75">
      <c r="A197" s="24" t="s">
        <v>236</v>
      </c>
      <c r="B197" s="82" t="s">
        <v>921</v>
      </c>
      <c r="C197" s="82" t="s">
        <v>237</v>
      </c>
      <c r="D197" s="82"/>
      <c r="E197" s="105">
        <f>E198</f>
        <v>100</v>
      </c>
      <c r="F197" s="105">
        <f>F198</f>
        <v>100</v>
      </c>
    </row>
    <row r="198" spans="1:6" ht="25.5">
      <c r="A198" s="117" t="s">
        <v>660</v>
      </c>
      <c r="B198" s="82" t="s">
        <v>921</v>
      </c>
      <c r="C198" s="82" t="s">
        <v>237</v>
      </c>
      <c r="D198" s="82" t="s">
        <v>659</v>
      </c>
      <c r="E198" s="105">
        <v>100</v>
      </c>
      <c r="F198" s="105">
        <v>100</v>
      </c>
    </row>
    <row r="199" spans="1:6" ht="25.5">
      <c r="A199" s="116" t="s">
        <v>851</v>
      </c>
      <c r="B199" s="86" t="s">
        <v>922</v>
      </c>
      <c r="C199" s="82"/>
      <c r="D199" s="86"/>
      <c r="E199" s="115">
        <v>100</v>
      </c>
      <c r="F199" s="115">
        <v>100</v>
      </c>
    </row>
    <row r="200" spans="1:6" ht="12.75">
      <c r="A200" s="117" t="s">
        <v>853</v>
      </c>
      <c r="B200" s="82" t="s">
        <v>862</v>
      </c>
      <c r="C200" s="82"/>
      <c r="D200" s="82"/>
      <c r="E200" s="105">
        <v>100</v>
      </c>
      <c r="F200" s="105">
        <v>100</v>
      </c>
    </row>
    <row r="201" spans="1:6" ht="12.75">
      <c r="A201" s="117" t="s">
        <v>144</v>
      </c>
      <c r="B201" s="82" t="s">
        <v>862</v>
      </c>
      <c r="C201" s="82" t="s">
        <v>145</v>
      </c>
      <c r="D201" s="82"/>
      <c r="E201" s="105">
        <f>E202</f>
        <v>100</v>
      </c>
      <c r="F201" s="105">
        <f>F202</f>
        <v>100</v>
      </c>
    </row>
    <row r="202" spans="1:6" ht="12.75">
      <c r="A202" s="24" t="s">
        <v>236</v>
      </c>
      <c r="B202" s="82" t="s">
        <v>862</v>
      </c>
      <c r="C202" s="82" t="s">
        <v>237</v>
      </c>
      <c r="D202" s="82"/>
      <c r="E202" s="105">
        <f>E203</f>
        <v>100</v>
      </c>
      <c r="F202" s="105">
        <f>F203</f>
        <v>100</v>
      </c>
    </row>
    <row r="203" spans="1:6" ht="25.5">
      <c r="A203" s="117" t="s">
        <v>660</v>
      </c>
      <c r="B203" s="82" t="s">
        <v>862</v>
      </c>
      <c r="C203" s="82" t="s">
        <v>237</v>
      </c>
      <c r="D203" s="82" t="s">
        <v>659</v>
      </c>
      <c r="E203" s="105">
        <v>100</v>
      </c>
      <c r="F203" s="105">
        <v>100</v>
      </c>
    </row>
    <row r="204" spans="1:6" ht="38.25">
      <c r="A204" s="116" t="s">
        <v>871</v>
      </c>
      <c r="B204" s="86" t="s">
        <v>732</v>
      </c>
      <c r="C204" s="86"/>
      <c r="D204" s="86"/>
      <c r="E204" s="115">
        <f>SUM(E209,E213,E217,E205)</f>
        <v>29488</v>
      </c>
      <c r="F204" s="115">
        <f>SUM(F209,F213,F217,F205)</f>
        <v>29488</v>
      </c>
    </row>
    <row r="205" spans="1:6" ht="38.25">
      <c r="A205" s="123" t="s">
        <v>1056</v>
      </c>
      <c r="B205" s="82" t="s">
        <v>1050</v>
      </c>
      <c r="C205" s="199"/>
      <c r="D205" s="199"/>
      <c r="E205" s="146">
        <f aca="true" t="shared" si="2" ref="E205:F207">SUM(E206)</f>
        <v>9548</v>
      </c>
      <c r="F205" s="146">
        <f t="shared" si="2"/>
        <v>9548</v>
      </c>
    </row>
    <row r="206" spans="1:6" ht="12.75">
      <c r="A206" s="117" t="s">
        <v>144</v>
      </c>
      <c r="B206" s="82" t="s">
        <v>1050</v>
      </c>
      <c r="C206" s="82" t="s">
        <v>145</v>
      </c>
      <c r="D206" s="199"/>
      <c r="E206" s="146">
        <f t="shared" si="2"/>
        <v>9548</v>
      </c>
      <c r="F206" s="146">
        <f t="shared" si="2"/>
        <v>9548</v>
      </c>
    </row>
    <row r="207" spans="1:6" ht="12.75">
      <c r="A207" s="117" t="s">
        <v>1049</v>
      </c>
      <c r="B207" s="82" t="s">
        <v>1050</v>
      </c>
      <c r="C207" s="82" t="s">
        <v>1048</v>
      </c>
      <c r="D207" s="199"/>
      <c r="E207" s="146">
        <f t="shared" si="2"/>
        <v>9548</v>
      </c>
      <c r="F207" s="146">
        <f t="shared" si="2"/>
        <v>9548</v>
      </c>
    </row>
    <row r="208" spans="1:6" ht="25.5">
      <c r="A208" s="117" t="s">
        <v>660</v>
      </c>
      <c r="B208" s="82" t="s">
        <v>1050</v>
      </c>
      <c r="C208" s="82" t="s">
        <v>1048</v>
      </c>
      <c r="D208" s="82" t="s">
        <v>659</v>
      </c>
      <c r="E208" s="105">
        <v>9548</v>
      </c>
      <c r="F208" s="105">
        <v>9548</v>
      </c>
    </row>
    <row r="209" spans="1:6" ht="12.75">
      <c r="A209" s="62" t="s">
        <v>856</v>
      </c>
      <c r="B209" s="82" t="s">
        <v>872</v>
      </c>
      <c r="C209" s="82"/>
      <c r="D209" s="82"/>
      <c r="E209" s="105">
        <f>SUM(E212)</f>
        <v>5740</v>
      </c>
      <c r="F209" s="105">
        <f>SUM(F212)</f>
        <v>5740</v>
      </c>
    </row>
    <row r="210" spans="1:6" ht="12.75">
      <c r="A210" s="117" t="s">
        <v>144</v>
      </c>
      <c r="B210" s="82" t="s">
        <v>872</v>
      </c>
      <c r="C210" s="82" t="s">
        <v>145</v>
      </c>
      <c r="D210" s="82"/>
      <c r="E210" s="105">
        <f>E211</f>
        <v>5740</v>
      </c>
      <c r="F210" s="105">
        <f>F211</f>
        <v>5740</v>
      </c>
    </row>
    <row r="211" spans="1:6" ht="12.75">
      <c r="A211" s="117" t="s">
        <v>83</v>
      </c>
      <c r="B211" s="82" t="s">
        <v>872</v>
      </c>
      <c r="C211" s="82" t="s">
        <v>146</v>
      </c>
      <c r="D211" s="82"/>
      <c r="E211" s="105">
        <f>E212</f>
        <v>5740</v>
      </c>
      <c r="F211" s="105">
        <f>F212</f>
        <v>5740</v>
      </c>
    </row>
    <row r="212" spans="1:6" ht="25.5">
      <c r="A212" s="24" t="s">
        <v>660</v>
      </c>
      <c r="B212" s="82" t="s">
        <v>872</v>
      </c>
      <c r="C212" s="82" t="s">
        <v>146</v>
      </c>
      <c r="D212" s="82" t="s">
        <v>659</v>
      </c>
      <c r="E212" s="105">
        <v>5740</v>
      </c>
      <c r="F212" s="105">
        <v>5740</v>
      </c>
    </row>
    <row r="213" spans="1:6" ht="12.75">
      <c r="A213" s="24" t="s">
        <v>730</v>
      </c>
      <c r="B213" s="82" t="s">
        <v>873</v>
      </c>
      <c r="C213" s="82"/>
      <c r="D213" s="82"/>
      <c r="E213" s="105">
        <f>SUM(E216)</f>
        <v>12200</v>
      </c>
      <c r="F213" s="105">
        <f>SUM(F216)</f>
        <v>12200</v>
      </c>
    </row>
    <row r="214" spans="1:6" ht="12.75">
      <c r="A214" s="117" t="s">
        <v>144</v>
      </c>
      <c r="B214" s="82" t="s">
        <v>873</v>
      </c>
      <c r="C214" s="82" t="s">
        <v>145</v>
      </c>
      <c r="D214" s="82"/>
      <c r="E214" s="105">
        <f>E215</f>
        <v>12200</v>
      </c>
      <c r="F214" s="105">
        <f>F215</f>
        <v>12200</v>
      </c>
    </row>
    <row r="215" spans="1:6" ht="12.75">
      <c r="A215" s="117" t="s">
        <v>83</v>
      </c>
      <c r="B215" s="82" t="s">
        <v>873</v>
      </c>
      <c r="C215" s="82" t="s">
        <v>146</v>
      </c>
      <c r="D215" s="82"/>
      <c r="E215" s="105">
        <f>E216</f>
        <v>12200</v>
      </c>
      <c r="F215" s="105">
        <f>F216</f>
        <v>12200</v>
      </c>
    </row>
    <row r="216" spans="1:6" ht="25.5">
      <c r="A216" s="24" t="s">
        <v>660</v>
      </c>
      <c r="B216" s="82" t="s">
        <v>873</v>
      </c>
      <c r="C216" s="82" t="s">
        <v>146</v>
      </c>
      <c r="D216" s="82" t="s">
        <v>659</v>
      </c>
      <c r="E216" s="105">
        <v>12200</v>
      </c>
      <c r="F216" s="105">
        <v>12200</v>
      </c>
    </row>
    <row r="217" spans="1:6" ht="12.75">
      <c r="A217" s="24" t="s">
        <v>691</v>
      </c>
      <c r="B217" s="82" t="s">
        <v>874</v>
      </c>
      <c r="C217" s="82"/>
      <c r="D217" s="82"/>
      <c r="E217" s="105">
        <f>SUM(E220)</f>
        <v>2000</v>
      </c>
      <c r="F217" s="105">
        <f>SUM(F220)</f>
        <v>2000</v>
      </c>
    </row>
    <row r="218" spans="1:6" ht="12.75">
      <c r="A218" s="117" t="s">
        <v>144</v>
      </c>
      <c r="B218" s="82" t="s">
        <v>874</v>
      </c>
      <c r="C218" s="82" t="s">
        <v>145</v>
      </c>
      <c r="D218" s="82"/>
      <c r="E218" s="105">
        <f>E219</f>
        <v>2000</v>
      </c>
      <c r="F218" s="105">
        <f>F219</f>
        <v>2000</v>
      </c>
    </row>
    <row r="219" spans="1:6" ht="12.75">
      <c r="A219" s="24" t="s">
        <v>236</v>
      </c>
      <c r="B219" s="82" t="s">
        <v>874</v>
      </c>
      <c r="C219" s="82" t="s">
        <v>237</v>
      </c>
      <c r="D219" s="82"/>
      <c r="E219" s="105">
        <f>E220</f>
        <v>2000</v>
      </c>
      <c r="F219" s="105">
        <f>F220</f>
        <v>2000</v>
      </c>
    </row>
    <row r="220" spans="1:6" ht="25.5">
      <c r="A220" s="24" t="s">
        <v>660</v>
      </c>
      <c r="B220" s="82" t="s">
        <v>874</v>
      </c>
      <c r="C220" s="82" t="s">
        <v>237</v>
      </c>
      <c r="D220" s="82" t="s">
        <v>659</v>
      </c>
      <c r="E220" s="105">
        <v>2000</v>
      </c>
      <c r="F220" s="105">
        <v>2000</v>
      </c>
    </row>
    <row r="221" ht="12.75">
      <c r="F221" s="171"/>
    </row>
    <row r="222" ht="12.75">
      <c r="F222" s="171"/>
    </row>
    <row r="223" ht="12.75">
      <c r="F223" s="171"/>
    </row>
    <row r="224" ht="12.75">
      <c r="F224" s="171"/>
    </row>
    <row r="225" ht="12.75">
      <c r="F225" s="171"/>
    </row>
    <row r="226" ht="12.75">
      <c r="F226" s="171"/>
    </row>
    <row r="227" ht="12.75">
      <c r="F227" s="171"/>
    </row>
    <row r="228" ht="12.75">
      <c r="F228" s="171"/>
    </row>
    <row r="229" ht="12.75">
      <c r="F229" s="171"/>
    </row>
    <row r="230" ht="12.75">
      <c r="F230" s="171"/>
    </row>
    <row r="231" ht="12.75">
      <c r="F231" s="171"/>
    </row>
    <row r="232" ht="12.75">
      <c r="F232" s="171"/>
    </row>
    <row r="233" ht="12.75">
      <c r="F233" s="171"/>
    </row>
    <row r="234" ht="12.75">
      <c r="F234" s="171"/>
    </row>
    <row r="235" ht="12.75">
      <c r="F235" s="171"/>
    </row>
    <row r="236" ht="12.75">
      <c r="F236" s="171"/>
    </row>
    <row r="237" ht="12.75">
      <c r="F237" s="171"/>
    </row>
    <row r="238" ht="12.75">
      <c r="F238" s="171"/>
    </row>
    <row r="239" ht="12.75">
      <c r="F239" s="171"/>
    </row>
    <row r="240" ht="12.75">
      <c r="F240" s="171"/>
    </row>
    <row r="241" ht="12.75">
      <c r="F241" s="171"/>
    </row>
    <row r="242" ht="12.75">
      <c r="F242" s="171"/>
    </row>
    <row r="243" ht="12.75">
      <c r="F243" s="171"/>
    </row>
    <row r="244" ht="12.75">
      <c r="F244" s="171"/>
    </row>
    <row r="245" ht="12.75">
      <c r="F245" s="171"/>
    </row>
    <row r="246" ht="12.75">
      <c r="F246" s="171"/>
    </row>
    <row r="247" ht="12.75">
      <c r="F247" s="171"/>
    </row>
    <row r="248" ht="12.75">
      <c r="F248" s="171"/>
    </row>
    <row r="249" ht="12.75">
      <c r="F249" s="171"/>
    </row>
    <row r="250" ht="12.75">
      <c r="F250" s="171"/>
    </row>
    <row r="251" ht="12.75">
      <c r="F251" s="171"/>
    </row>
    <row r="252" ht="12.75">
      <c r="F252" s="171"/>
    </row>
    <row r="253" ht="12.75">
      <c r="F253" s="171"/>
    </row>
    <row r="254" ht="12.75">
      <c r="F254" s="171"/>
    </row>
    <row r="255" ht="12.75">
      <c r="F255" s="171"/>
    </row>
    <row r="256" ht="12.75">
      <c r="F256" s="171"/>
    </row>
    <row r="257" ht="12.75">
      <c r="F257" s="171"/>
    </row>
    <row r="258" ht="12.75">
      <c r="F258" s="171"/>
    </row>
    <row r="259" ht="12.75">
      <c r="F259" s="171"/>
    </row>
    <row r="260" ht="12.75">
      <c r="F260" s="171"/>
    </row>
    <row r="261" ht="12.75">
      <c r="F261" s="171"/>
    </row>
    <row r="262" ht="12.75">
      <c r="F262" s="171"/>
    </row>
    <row r="263" ht="12.75">
      <c r="F263" s="171"/>
    </row>
    <row r="264" ht="12.75">
      <c r="F264" s="171"/>
    </row>
    <row r="265" ht="12.75">
      <c r="F265" s="171"/>
    </row>
    <row r="266" ht="12.75">
      <c r="F266" s="171"/>
    </row>
    <row r="267" ht="12.75">
      <c r="F267" s="171"/>
    </row>
    <row r="268" ht="12.75">
      <c r="F268" s="171"/>
    </row>
    <row r="269" ht="12.75">
      <c r="F269" s="171"/>
    </row>
    <row r="270" ht="12.75">
      <c r="F270" s="171"/>
    </row>
    <row r="271" ht="12.75">
      <c r="F271" s="171"/>
    </row>
    <row r="272" ht="12.75">
      <c r="F272" s="171"/>
    </row>
    <row r="273" ht="12.75">
      <c r="F273" s="171"/>
    </row>
    <row r="274" ht="12.75">
      <c r="F274" s="171"/>
    </row>
    <row r="275" ht="12.75">
      <c r="F275" s="171"/>
    </row>
    <row r="276" ht="12.75">
      <c r="F276" s="171"/>
    </row>
    <row r="277" ht="12.75">
      <c r="F277" s="171"/>
    </row>
    <row r="278" ht="12.75">
      <c r="F278" s="171"/>
    </row>
    <row r="279" ht="12.75">
      <c r="F279" s="171"/>
    </row>
    <row r="280" ht="12.75">
      <c r="F280" s="171"/>
    </row>
    <row r="281" ht="12.75">
      <c r="F281" s="171"/>
    </row>
    <row r="282" ht="12.75">
      <c r="F282" s="171"/>
    </row>
    <row r="283" ht="12.75">
      <c r="F283" s="171"/>
    </row>
    <row r="284" ht="12.75">
      <c r="F284" s="171"/>
    </row>
    <row r="285" ht="12.75">
      <c r="F285" s="171"/>
    </row>
    <row r="286" ht="12.75">
      <c r="F286" s="171"/>
    </row>
    <row r="287" ht="12.75">
      <c r="F287" s="171"/>
    </row>
    <row r="288" ht="12.75">
      <c r="F288" s="171"/>
    </row>
    <row r="289" ht="12.75">
      <c r="F289" s="171"/>
    </row>
    <row r="290" ht="12.75">
      <c r="F290" s="171"/>
    </row>
    <row r="291" ht="12.75">
      <c r="F291" s="171"/>
    </row>
    <row r="292" ht="12.75">
      <c r="F292" s="171"/>
    </row>
    <row r="293" ht="12.75">
      <c r="F293" s="171"/>
    </row>
    <row r="294" ht="12.75">
      <c r="F294" s="171"/>
    </row>
    <row r="295" ht="12.75">
      <c r="F295" s="171"/>
    </row>
    <row r="296" ht="12.75">
      <c r="F296" s="171"/>
    </row>
    <row r="297" ht="12.75">
      <c r="F297" s="171"/>
    </row>
    <row r="298" ht="12.75">
      <c r="F298" s="171"/>
    </row>
    <row r="299" ht="12.75">
      <c r="F299" s="171"/>
    </row>
    <row r="300" ht="12.75">
      <c r="F300" s="171"/>
    </row>
    <row r="301" ht="12.75">
      <c r="F301" s="171"/>
    </row>
    <row r="302" ht="12.75">
      <c r="F302" s="171"/>
    </row>
    <row r="303" ht="12.75">
      <c r="F303" s="171"/>
    </row>
    <row r="304" ht="12.75">
      <c r="F304" s="171"/>
    </row>
    <row r="305" ht="12.75">
      <c r="F305" s="171"/>
    </row>
    <row r="306" ht="12.75">
      <c r="F306" s="171"/>
    </row>
    <row r="307" ht="12.75">
      <c r="F307" s="171"/>
    </row>
    <row r="308" ht="12.75">
      <c r="F308" s="171"/>
    </row>
    <row r="309" ht="12.75">
      <c r="F309" s="171"/>
    </row>
    <row r="310" ht="12.75">
      <c r="F310" s="171"/>
    </row>
    <row r="311" ht="12.75">
      <c r="F311" s="171"/>
    </row>
    <row r="312" ht="12.75">
      <c r="F312" s="171"/>
    </row>
    <row r="313" ht="12.75">
      <c r="F313" s="171"/>
    </row>
    <row r="314" ht="12.75">
      <c r="F314" s="171"/>
    </row>
    <row r="315" ht="12.75">
      <c r="F315" s="171"/>
    </row>
  </sheetData>
  <sheetProtection/>
  <mergeCells count="5">
    <mergeCell ref="A1:F1"/>
    <mergeCell ref="A2:F2"/>
    <mergeCell ref="A3:F3"/>
    <mergeCell ref="A4:F4"/>
    <mergeCell ref="E6:F6"/>
  </mergeCells>
  <printOptions/>
  <pageMargins left="0.7874015748031497" right="0" top="0.984251968503937" bottom="0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7">
      <selection activeCell="F7" sqref="F7"/>
    </sheetView>
  </sheetViews>
  <sheetFormatPr defaultColWidth="9.140625" defaultRowHeight="12.75"/>
  <cols>
    <col min="2" max="2" width="45.57421875" style="0" customWidth="1"/>
    <col min="3" max="3" width="11.28125" style="0" customWidth="1"/>
    <col min="4" max="4" width="12.00390625" style="0" customWidth="1"/>
    <col min="5" max="5" width="9.8515625" style="1" customWidth="1"/>
  </cols>
  <sheetData>
    <row r="1" spans="1:5" ht="12.75">
      <c r="A1" s="241" t="s">
        <v>361</v>
      </c>
      <c r="B1" s="241"/>
      <c r="C1" s="241"/>
      <c r="D1" s="241"/>
      <c r="E1" s="254"/>
    </row>
    <row r="2" spans="1:7" ht="39.75" customHeight="1">
      <c r="A2" s="255" t="s">
        <v>1061</v>
      </c>
      <c r="B2" s="255"/>
      <c r="C2" s="255"/>
      <c r="D2" s="255"/>
      <c r="E2" s="255"/>
      <c r="F2" s="98"/>
      <c r="G2" s="98"/>
    </row>
    <row r="3" spans="1:5" ht="12.75">
      <c r="A3" s="261"/>
      <c r="B3" s="261"/>
      <c r="C3" s="261"/>
      <c r="D3" s="261"/>
      <c r="E3" s="97" t="s">
        <v>644</v>
      </c>
    </row>
    <row r="4" spans="1:5" ht="60" customHeight="1">
      <c r="A4" s="256" t="s">
        <v>763</v>
      </c>
      <c r="B4" s="256"/>
      <c r="C4" s="256"/>
      <c r="D4" s="256"/>
      <c r="E4" s="257"/>
    </row>
    <row r="5" spans="1:5" ht="19.5" customHeight="1">
      <c r="A5" s="85"/>
      <c r="B5" s="85"/>
      <c r="C5" s="258" t="s">
        <v>95</v>
      </c>
      <c r="D5" s="258"/>
      <c r="E5" s="259"/>
    </row>
    <row r="6" spans="1:5" ht="18.75" customHeight="1">
      <c r="A6" s="260" t="s">
        <v>329</v>
      </c>
      <c r="B6" s="260" t="s">
        <v>351</v>
      </c>
      <c r="C6" s="260" t="s">
        <v>454</v>
      </c>
      <c r="D6" s="260"/>
      <c r="E6" s="260" t="s">
        <v>42</v>
      </c>
    </row>
    <row r="7" spans="1:5" ht="38.25" customHeight="1">
      <c r="A7" s="260"/>
      <c r="B7" s="260"/>
      <c r="C7" s="2" t="s">
        <v>41</v>
      </c>
      <c r="D7" s="2" t="s">
        <v>121</v>
      </c>
      <c r="E7" s="260"/>
    </row>
    <row r="8" spans="1:5" ht="22.5" customHeight="1">
      <c r="A8" s="29">
        <v>1</v>
      </c>
      <c r="B8" s="197" t="s">
        <v>330</v>
      </c>
      <c r="C8" s="148">
        <v>1160</v>
      </c>
      <c r="D8" s="148">
        <v>253</v>
      </c>
      <c r="E8" s="148">
        <f aca="true" t="shared" si="0" ref="E8:E25">SUM(C8:D8)</f>
        <v>1413</v>
      </c>
    </row>
    <row r="9" spans="1:5" ht="21.75" customHeight="1">
      <c r="A9" s="29">
        <v>2</v>
      </c>
      <c r="B9" s="197" t="s">
        <v>331</v>
      </c>
      <c r="C9" s="148">
        <v>310</v>
      </c>
      <c r="D9" s="148">
        <v>154</v>
      </c>
      <c r="E9" s="148">
        <f t="shared" si="0"/>
        <v>464</v>
      </c>
    </row>
    <row r="10" spans="1:5" ht="21.75" customHeight="1">
      <c r="A10" s="29">
        <v>3</v>
      </c>
      <c r="B10" s="197" t="s">
        <v>332</v>
      </c>
      <c r="C10" s="148">
        <v>300</v>
      </c>
      <c r="D10" s="148">
        <v>136</v>
      </c>
      <c r="E10" s="148">
        <f t="shared" si="0"/>
        <v>436</v>
      </c>
    </row>
    <row r="11" spans="1:5" ht="21" customHeight="1">
      <c r="A11" s="29">
        <v>4</v>
      </c>
      <c r="B11" s="197" t="s">
        <v>333</v>
      </c>
      <c r="C11" s="141">
        <v>610</v>
      </c>
      <c r="D11" s="141">
        <v>141</v>
      </c>
      <c r="E11" s="148">
        <f t="shared" si="0"/>
        <v>751</v>
      </c>
    </row>
    <row r="12" spans="1:5" ht="21" customHeight="1">
      <c r="A12" s="29">
        <v>5</v>
      </c>
      <c r="B12" s="197" t="s">
        <v>334</v>
      </c>
      <c r="C12" s="148">
        <v>140</v>
      </c>
      <c r="D12" s="148">
        <v>184</v>
      </c>
      <c r="E12" s="148">
        <f t="shared" si="0"/>
        <v>324</v>
      </c>
    </row>
    <row r="13" spans="1:5" ht="20.25" customHeight="1">
      <c r="A13" s="29">
        <v>6</v>
      </c>
      <c r="B13" s="197" t="s">
        <v>335</v>
      </c>
      <c r="C13" s="148">
        <v>650</v>
      </c>
      <c r="D13" s="148">
        <v>174</v>
      </c>
      <c r="E13" s="148">
        <f t="shared" si="0"/>
        <v>824</v>
      </c>
    </row>
    <row r="14" spans="1:5" ht="22.5" customHeight="1">
      <c r="A14" s="29">
        <v>7</v>
      </c>
      <c r="B14" s="197" t="s">
        <v>336</v>
      </c>
      <c r="C14" s="148">
        <v>530</v>
      </c>
      <c r="D14" s="148">
        <v>147</v>
      </c>
      <c r="E14" s="148">
        <f t="shared" si="0"/>
        <v>677</v>
      </c>
    </row>
    <row r="15" spans="1:5" ht="21.75" customHeight="1">
      <c r="A15" s="29">
        <v>8</v>
      </c>
      <c r="B15" s="197" t="s">
        <v>337</v>
      </c>
      <c r="C15" s="148">
        <v>990</v>
      </c>
      <c r="D15" s="148">
        <v>95</v>
      </c>
      <c r="E15" s="148">
        <f t="shared" si="0"/>
        <v>1085</v>
      </c>
    </row>
    <row r="16" spans="1:5" ht="21.75" customHeight="1">
      <c r="A16" s="29">
        <v>9</v>
      </c>
      <c r="B16" s="197" t="s">
        <v>569</v>
      </c>
      <c r="C16" s="148">
        <v>580</v>
      </c>
      <c r="D16" s="148">
        <v>15</v>
      </c>
      <c r="E16" s="148">
        <f t="shared" si="0"/>
        <v>595</v>
      </c>
    </row>
    <row r="17" spans="1:5" ht="21.75" customHeight="1">
      <c r="A17" s="29">
        <v>10</v>
      </c>
      <c r="B17" s="197" t="s">
        <v>338</v>
      </c>
      <c r="C17" s="148">
        <v>665</v>
      </c>
      <c r="D17" s="148">
        <v>8</v>
      </c>
      <c r="E17" s="148">
        <f t="shared" si="0"/>
        <v>673</v>
      </c>
    </row>
    <row r="18" spans="1:5" ht="21.75" customHeight="1">
      <c r="A18" s="29">
        <v>11</v>
      </c>
      <c r="B18" s="197" t="s">
        <v>339</v>
      </c>
      <c r="C18" s="148">
        <v>629</v>
      </c>
      <c r="D18" s="148">
        <v>29</v>
      </c>
      <c r="E18" s="148">
        <f t="shared" si="0"/>
        <v>658</v>
      </c>
    </row>
    <row r="19" spans="1:5" ht="20.25" customHeight="1">
      <c r="A19" s="29">
        <v>12</v>
      </c>
      <c r="B19" s="197" t="s">
        <v>622</v>
      </c>
      <c r="C19" s="141">
        <v>0</v>
      </c>
      <c r="D19" s="148">
        <v>8</v>
      </c>
      <c r="E19" s="148">
        <f t="shared" si="0"/>
        <v>8</v>
      </c>
    </row>
    <row r="20" spans="1:5" ht="19.5" customHeight="1">
      <c r="A20" s="29">
        <v>13</v>
      </c>
      <c r="B20" s="197" t="s">
        <v>623</v>
      </c>
      <c r="C20" s="141">
        <v>0</v>
      </c>
      <c r="D20" s="148">
        <v>14</v>
      </c>
      <c r="E20" s="148">
        <f t="shared" si="0"/>
        <v>14</v>
      </c>
    </row>
    <row r="21" spans="1:5" ht="21" customHeight="1">
      <c r="A21" s="29">
        <v>14</v>
      </c>
      <c r="B21" s="197" t="s">
        <v>624</v>
      </c>
      <c r="C21" s="141">
        <v>0</v>
      </c>
      <c r="D21" s="148">
        <v>5</v>
      </c>
      <c r="E21" s="148">
        <f t="shared" si="0"/>
        <v>5</v>
      </c>
    </row>
    <row r="22" spans="1:5" ht="20.25" customHeight="1">
      <c r="A22" s="29">
        <v>15</v>
      </c>
      <c r="B22" s="197" t="s">
        <v>625</v>
      </c>
      <c r="C22" s="141">
        <v>2500</v>
      </c>
      <c r="D22" s="148">
        <v>365</v>
      </c>
      <c r="E22" s="148">
        <f t="shared" si="0"/>
        <v>2865</v>
      </c>
    </row>
    <row r="23" spans="1:5" ht="20.25" customHeight="1">
      <c r="A23" s="29">
        <v>16</v>
      </c>
      <c r="B23" s="197" t="s">
        <v>626</v>
      </c>
      <c r="C23" s="141">
        <v>825</v>
      </c>
      <c r="D23" s="148">
        <v>61</v>
      </c>
      <c r="E23" s="148">
        <f t="shared" si="0"/>
        <v>886</v>
      </c>
    </row>
    <row r="24" spans="1:5" ht="21" customHeight="1">
      <c r="A24" s="29">
        <v>17</v>
      </c>
      <c r="B24" s="197" t="s">
        <v>627</v>
      </c>
      <c r="C24" s="141">
        <v>1600</v>
      </c>
      <c r="D24" s="148">
        <v>177</v>
      </c>
      <c r="E24" s="148">
        <f t="shared" si="0"/>
        <v>1777</v>
      </c>
    </row>
    <row r="25" spans="1:5" ht="22.5" customHeight="1">
      <c r="A25" s="29">
        <v>18</v>
      </c>
      <c r="B25" s="197" t="s">
        <v>628</v>
      </c>
      <c r="C25" s="148">
        <v>6511</v>
      </c>
      <c r="D25" s="148">
        <v>2363</v>
      </c>
      <c r="E25" s="148">
        <f t="shared" si="0"/>
        <v>8874</v>
      </c>
    </row>
    <row r="26" spans="1:5" ht="21.75" customHeight="1">
      <c r="A26" s="260" t="s">
        <v>43</v>
      </c>
      <c r="B26" s="260"/>
      <c r="C26" s="149">
        <f>SUM(C8:C25)</f>
        <v>18000</v>
      </c>
      <c r="D26" s="149">
        <f>SUM(D8:D25)</f>
        <v>4329</v>
      </c>
      <c r="E26" s="149">
        <f>SUM(E8:E25)</f>
        <v>22329</v>
      </c>
    </row>
    <row r="27" spans="1:3" ht="12.75">
      <c r="A27" s="71"/>
      <c r="B27" s="71"/>
      <c r="C27" s="71"/>
    </row>
    <row r="28" spans="1:3" ht="12.75">
      <c r="A28" s="71"/>
      <c r="B28" s="71"/>
      <c r="C28" s="71"/>
    </row>
    <row r="29" spans="1:3" ht="12.75">
      <c r="A29" s="71"/>
      <c r="B29" s="71"/>
      <c r="C29" s="71"/>
    </row>
    <row r="30" spans="1:3" ht="12.75">
      <c r="A30" s="71"/>
      <c r="B30" s="71"/>
      <c r="C30" s="71"/>
    </row>
    <row r="31" spans="1:3" ht="12.75">
      <c r="A31" s="71"/>
      <c r="B31" s="71"/>
      <c r="C31" s="71"/>
    </row>
    <row r="32" spans="1:3" ht="12.75">
      <c r="A32" s="71"/>
      <c r="B32" s="71"/>
      <c r="C32" s="71"/>
    </row>
    <row r="33" spans="1:3" ht="12.75">
      <c r="A33" s="71"/>
      <c r="B33" s="71"/>
      <c r="C33" s="71"/>
    </row>
    <row r="34" spans="1:3" ht="12.75">
      <c r="A34" s="71"/>
      <c r="B34" s="71"/>
      <c r="C34" s="71"/>
    </row>
    <row r="35" spans="1:3" ht="12.75">
      <c r="A35" s="71"/>
      <c r="B35" s="71"/>
      <c r="C35" s="71"/>
    </row>
    <row r="36" spans="1:3" ht="12.75">
      <c r="A36" s="71"/>
      <c r="B36" s="71"/>
      <c r="C36" s="71"/>
    </row>
    <row r="37" spans="1:3" ht="12.75">
      <c r="A37" s="71"/>
      <c r="B37" s="71"/>
      <c r="C37" s="71"/>
    </row>
    <row r="38" spans="1:3" ht="12.75">
      <c r="A38" s="71"/>
      <c r="B38" s="71"/>
      <c r="C38" s="71"/>
    </row>
    <row r="39" spans="1:3" ht="12.75">
      <c r="A39" s="71"/>
      <c r="B39" s="71"/>
      <c r="C39" s="71"/>
    </row>
    <row r="40" spans="1:3" ht="12.75">
      <c r="A40" s="71"/>
      <c r="B40" s="71"/>
      <c r="C40" s="71"/>
    </row>
    <row r="41" spans="1:3" ht="12.75">
      <c r="A41" s="71"/>
      <c r="B41" s="71"/>
      <c r="C41" s="71"/>
    </row>
  </sheetData>
  <sheetProtection/>
  <mergeCells count="10">
    <mergeCell ref="A1:E1"/>
    <mergeCell ref="A2:E2"/>
    <mergeCell ref="A4:E4"/>
    <mergeCell ref="C5:E5"/>
    <mergeCell ref="A26:B26"/>
    <mergeCell ref="A3:D3"/>
    <mergeCell ref="C6:D6"/>
    <mergeCell ref="B6:B7"/>
    <mergeCell ref="A6:A7"/>
    <mergeCell ref="E6:E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3">
      <selection activeCell="L9" sqref="L9"/>
    </sheetView>
  </sheetViews>
  <sheetFormatPr defaultColWidth="9.140625" defaultRowHeight="12.75"/>
  <cols>
    <col min="1" max="1" width="7.00390625" style="0" customWidth="1"/>
    <col min="2" max="2" width="38.57421875" style="0" customWidth="1"/>
    <col min="3" max="3" width="8.8515625" style="1" customWidth="1"/>
    <col min="4" max="4" width="9.00390625" style="1" customWidth="1"/>
    <col min="5" max="5" width="8.28125" style="1" customWidth="1"/>
    <col min="6" max="6" width="8.421875" style="1" customWidth="1"/>
    <col min="7" max="7" width="9.00390625" style="1" customWidth="1"/>
    <col min="8" max="8" width="9.57421875" style="1" customWidth="1"/>
  </cols>
  <sheetData>
    <row r="2" spans="1:8" ht="12.75">
      <c r="A2" s="241" t="s">
        <v>361</v>
      </c>
      <c r="B2" s="241"/>
      <c r="C2" s="241"/>
      <c r="D2" s="241"/>
      <c r="E2" s="241"/>
      <c r="F2" s="241"/>
      <c r="G2" s="241"/>
      <c r="H2" s="241"/>
    </row>
    <row r="3" spans="1:8" ht="39.75" customHeight="1">
      <c r="A3" s="220" t="s">
        <v>1062</v>
      </c>
      <c r="B3" s="220"/>
      <c r="C3" s="220"/>
      <c r="D3" s="220"/>
      <c r="E3" s="220"/>
      <c r="F3" s="220"/>
      <c r="G3" s="220"/>
      <c r="H3" s="220"/>
    </row>
    <row r="4" spans="1:8" ht="12.75">
      <c r="A4" s="261"/>
      <c r="B4" s="261"/>
      <c r="C4" s="261"/>
      <c r="D4" s="261"/>
      <c r="E4" s="261"/>
      <c r="F4" s="261"/>
      <c r="G4" s="261"/>
      <c r="H4" s="97" t="s">
        <v>645</v>
      </c>
    </row>
    <row r="5" spans="1:8" ht="54.75" customHeight="1">
      <c r="A5" s="268" t="s">
        <v>764</v>
      </c>
      <c r="B5" s="269"/>
      <c r="C5" s="270"/>
      <c r="D5" s="270"/>
      <c r="E5" s="270"/>
      <c r="F5" s="270"/>
      <c r="G5" s="270"/>
      <c r="H5" s="271"/>
    </row>
    <row r="6" spans="1:8" ht="18.75" customHeight="1">
      <c r="A6" s="85"/>
      <c r="B6" s="85"/>
      <c r="C6" s="272" t="s">
        <v>95</v>
      </c>
      <c r="D6" s="272"/>
      <c r="E6" s="272"/>
      <c r="F6" s="272"/>
      <c r="G6" s="272"/>
      <c r="H6" s="273"/>
    </row>
    <row r="7" spans="1:8" ht="24" customHeight="1">
      <c r="A7" s="235" t="s">
        <v>229</v>
      </c>
      <c r="B7" s="264" t="s">
        <v>351</v>
      </c>
      <c r="C7" s="262" t="s">
        <v>727</v>
      </c>
      <c r="D7" s="265"/>
      <c r="E7" s="266"/>
      <c r="F7" s="262" t="s">
        <v>761</v>
      </c>
      <c r="G7" s="265"/>
      <c r="H7" s="266"/>
    </row>
    <row r="8" spans="1:8" ht="51.75" customHeight="1">
      <c r="A8" s="267"/>
      <c r="B8" s="236"/>
      <c r="C8" s="96" t="s">
        <v>41</v>
      </c>
      <c r="D8" s="96" t="s">
        <v>121</v>
      </c>
      <c r="E8" s="96" t="s">
        <v>42</v>
      </c>
      <c r="F8" s="96" t="s">
        <v>41</v>
      </c>
      <c r="G8" s="96" t="s">
        <v>121</v>
      </c>
      <c r="H8" s="2" t="s">
        <v>42</v>
      </c>
    </row>
    <row r="9" spans="1:8" ht="21.75" customHeight="1">
      <c r="A9" s="7">
        <v>1</v>
      </c>
      <c r="B9" s="83" t="s">
        <v>330</v>
      </c>
      <c r="C9" s="148">
        <v>1160</v>
      </c>
      <c r="D9" s="148">
        <v>253</v>
      </c>
      <c r="E9" s="16">
        <f aca="true" t="shared" si="0" ref="E9:E27">SUM(C9:D9)</f>
        <v>1413</v>
      </c>
      <c r="F9" s="148">
        <v>1160</v>
      </c>
      <c r="G9" s="148">
        <v>253</v>
      </c>
      <c r="H9" s="16">
        <f aca="true" t="shared" si="1" ref="H9:H27">SUM(F9:G9)</f>
        <v>1413</v>
      </c>
    </row>
    <row r="10" spans="1:8" ht="20.25" customHeight="1">
      <c r="A10" s="7">
        <v>2</v>
      </c>
      <c r="B10" s="83" t="s">
        <v>331</v>
      </c>
      <c r="C10" s="148">
        <v>310</v>
      </c>
      <c r="D10" s="148">
        <v>154</v>
      </c>
      <c r="E10" s="16">
        <f t="shared" si="0"/>
        <v>464</v>
      </c>
      <c r="F10" s="148">
        <v>310</v>
      </c>
      <c r="G10" s="148">
        <v>154</v>
      </c>
      <c r="H10" s="16">
        <f t="shared" si="1"/>
        <v>464</v>
      </c>
    </row>
    <row r="11" spans="1:8" ht="21.75" customHeight="1">
      <c r="A11" s="7">
        <v>3</v>
      </c>
      <c r="B11" s="83" t="s">
        <v>332</v>
      </c>
      <c r="C11" s="148">
        <v>300</v>
      </c>
      <c r="D11" s="148">
        <v>136</v>
      </c>
      <c r="E11" s="16">
        <f t="shared" si="0"/>
        <v>436</v>
      </c>
      <c r="F11" s="148">
        <v>300</v>
      </c>
      <c r="G11" s="148">
        <v>136</v>
      </c>
      <c r="H11" s="16">
        <f t="shared" si="1"/>
        <v>436</v>
      </c>
    </row>
    <row r="12" spans="1:8" ht="21" customHeight="1">
      <c r="A12" s="7">
        <v>4</v>
      </c>
      <c r="B12" s="83" t="s">
        <v>333</v>
      </c>
      <c r="C12" s="141">
        <v>610</v>
      </c>
      <c r="D12" s="141">
        <v>141</v>
      </c>
      <c r="E12" s="16">
        <f t="shared" si="0"/>
        <v>751</v>
      </c>
      <c r="F12" s="141">
        <v>610</v>
      </c>
      <c r="G12" s="141">
        <v>141</v>
      </c>
      <c r="H12" s="16">
        <f t="shared" si="1"/>
        <v>751</v>
      </c>
    </row>
    <row r="13" spans="1:8" ht="21" customHeight="1">
      <c r="A13" s="7">
        <v>5</v>
      </c>
      <c r="B13" s="83" t="s">
        <v>334</v>
      </c>
      <c r="C13" s="148">
        <v>140</v>
      </c>
      <c r="D13" s="148">
        <v>184</v>
      </c>
      <c r="E13" s="16">
        <f t="shared" si="0"/>
        <v>324</v>
      </c>
      <c r="F13" s="148">
        <v>140</v>
      </c>
      <c r="G13" s="148">
        <v>184</v>
      </c>
      <c r="H13" s="16">
        <f t="shared" si="1"/>
        <v>324</v>
      </c>
    </row>
    <row r="14" spans="1:8" ht="21" customHeight="1">
      <c r="A14" s="7">
        <v>6</v>
      </c>
      <c r="B14" s="83" t="s">
        <v>335</v>
      </c>
      <c r="C14" s="148">
        <v>650</v>
      </c>
      <c r="D14" s="148">
        <v>174</v>
      </c>
      <c r="E14" s="16">
        <f t="shared" si="0"/>
        <v>824</v>
      </c>
      <c r="F14" s="148">
        <v>650</v>
      </c>
      <c r="G14" s="148">
        <v>174</v>
      </c>
      <c r="H14" s="16">
        <f t="shared" si="1"/>
        <v>824</v>
      </c>
    </row>
    <row r="15" spans="1:8" ht="21" customHeight="1">
      <c r="A15" s="7">
        <v>7</v>
      </c>
      <c r="B15" s="83" t="s">
        <v>336</v>
      </c>
      <c r="C15" s="148">
        <v>530</v>
      </c>
      <c r="D15" s="148">
        <v>147</v>
      </c>
      <c r="E15" s="16">
        <f t="shared" si="0"/>
        <v>677</v>
      </c>
      <c r="F15" s="148">
        <v>530</v>
      </c>
      <c r="G15" s="148">
        <v>147</v>
      </c>
      <c r="H15" s="16">
        <f t="shared" si="1"/>
        <v>677</v>
      </c>
    </row>
    <row r="16" spans="1:8" ht="20.25" customHeight="1">
      <c r="A16" s="7">
        <v>8</v>
      </c>
      <c r="B16" s="83" t="s">
        <v>337</v>
      </c>
      <c r="C16" s="148">
        <v>990</v>
      </c>
      <c r="D16" s="148">
        <v>95</v>
      </c>
      <c r="E16" s="16">
        <f t="shared" si="0"/>
        <v>1085</v>
      </c>
      <c r="F16" s="148">
        <v>990</v>
      </c>
      <c r="G16" s="148">
        <v>95</v>
      </c>
      <c r="H16" s="16">
        <f t="shared" si="1"/>
        <v>1085</v>
      </c>
    </row>
    <row r="17" spans="1:8" ht="20.25" customHeight="1">
      <c r="A17" s="7">
        <v>9</v>
      </c>
      <c r="B17" s="83" t="s">
        <v>569</v>
      </c>
      <c r="C17" s="148">
        <v>580</v>
      </c>
      <c r="D17" s="148">
        <v>15</v>
      </c>
      <c r="E17" s="16">
        <f t="shared" si="0"/>
        <v>595</v>
      </c>
      <c r="F17" s="148">
        <v>580</v>
      </c>
      <c r="G17" s="148">
        <v>15</v>
      </c>
      <c r="H17" s="16">
        <f t="shared" si="1"/>
        <v>595</v>
      </c>
    </row>
    <row r="18" spans="1:8" ht="21" customHeight="1">
      <c r="A18" s="7">
        <v>10</v>
      </c>
      <c r="B18" s="83" t="s">
        <v>338</v>
      </c>
      <c r="C18" s="148">
        <v>665</v>
      </c>
      <c r="D18" s="148">
        <v>8</v>
      </c>
      <c r="E18" s="16">
        <f t="shared" si="0"/>
        <v>673</v>
      </c>
      <c r="F18" s="148">
        <v>665</v>
      </c>
      <c r="G18" s="148">
        <v>8</v>
      </c>
      <c r="H18" s="16">
        <f t="shared" si="1"/>
        <v>673</v>
      </c>
    </row>
    <row r="19" spans="1:8" ht="20.25" customHeight="1">
      <c r="A19" s="7">
        <v>11</v>
      </c>
      <c r="B19" s="83" t="s">
        <v>339</v>
      </c>
      <c r="C19" s="148">
        <v>629</v>
      </c>
      <c r="D19" s="148">
        <v>29</v>
      </c>
      <c r="E19" s="16">
        <f t="shared" si="0"/>
        <v>658</v>
      </c>
      <c r="F19" s="148">
        <v>629</v>
      </c>
      <c r="G19" s="148">
        <v>29</v>
      </c>
      <c r="H19" s="16">
        <f t="shared" si="1"/>
        <v>658</v>
      </c>
    </row>
    <row r="20" spans="1:8" ht="21" customHeight="1">
      <c r="A20" s="7">
        <v>12</v>
      </c>
      <c r="B20" s="83" t="s">
        <v>622</v>
      </c>
      <c r="C20" s="141">
        <v>0</v>
      </c>
      <c r="D20" s="148">
        <v>8</v>
      </c>
      <c r="E20" s="16">
        <f t="shared" si="0"/>
        <v>8</v>
      </c>
      <c r="F20" s="141">
        <v>0</v>
      </c>
      <c r="G20" s="148">
        <v>8</v>
      </c>
      <c r="H20" s="16">
        <f t="shared" si="1"/>
        <v>8</v>
      </c>
    </row>
    <row r="21" spans="1:8" ht="21.75" customHeight="1">
      <c r="A21" s="7">
        <v>13</v>
      </c>
      <c r="B21" s="83" t="s">
        <v>623</v>
      </c>
      <c r="C21" s="141">
        <v>0</v>
      </c>
      <c r="D21" s="148">
        <v>14</v>
      </c>
      <c r="E21" s="16">
        <f t="shared" si="0"/>
        <v>14</v>
      </c>
      <c r="F21" s="141">
        <v>0</v>
      </c>
      <c r="G21" s="148">
        <v>14</v>
      </c>
      <c r="H21" s="16">
        <f t="shared" si="1"/>
        <v>14</v>
      </c>
    </row>
    <row r="22" spans="1:8" ht="21" customHeight="1">
      <c r="A22" s="7">
        <v>14</v>
      </c>
      <c r="B22" s="83" t="s">
        <v>624</v>
      </c>
      <c r="C22" s="141">
        <v>0</v>
      </c>
      <c r="D22" s="148">
        <v>5</v>
      </c>
      <c r="E22" s="16">
        <f t="shared" si="0"/>
        <v>5</v>
      </c>
      <c r="F22" s="141">
        <v>0</v>
      </c>
      <c r="G22" s="148">
        <v>5</v>
      </c>
      <c r="H22" s="16">
        <f t="shared" si="1"/>
        <v>5</v>
      </c>
    </row>
    <row r="23" spans="1:8" ht="19.5" customHeight="1">
      <c r="A23" s="7">
        <v>15</v>
      </c>
      <c r="B23" s="83" t="s">
        <v>625</v>
      </c>
      <c r="C23" s="141">
        <v>2500</v>
      </c>
      <c r="D23" s="148">
        <v>365</v>
      </c>
      <c r="E23" s="16">
        <f t="shared" si="0"/>
        <v>2865</v>
      </c>
      <c r="F23" s="141">
        <v>2500</v>
      </c>
      <c r="G23" s="148">
        <v>365</v>
      </c>
      <c r="H23" s="16">
        <f t="shared" si="1"/>
        <v>2865</v>
      </c>
    </row>
    <row r="24" spans="1:8" ht="21.75" customHeight="1">
      <c r="A24" s="7">
        <v>16</v>
      </c>
      <c r="B24" s="83" t="s">
        <v>626</v>
      </c>
      <c r="C24" s="141">
        <v>825</v>
      </c>
      <c r="D24" s="148">
        <v>61</v>
      </c>
      <c r="E24" s="16">
        <f t="shared" si="0"/>
        <v>886</v>
      </c>
      <c r="F24" s="141">
        <v>825</v>
      </c>
      <c r="G24" s="148">
        <v>61</v>
      </c>
      <c r="H24" s="16">
        <f t="shared" si="1"/>
        <v>886</v>
      </c>
    </row>
    <row r="25" spans="1:8" ht="20.25" customHeight="1">
      <c r="A25" s="7">
        <v>17</v>
      </c>
      <c r="B25" s="83" t="s">
        <v>627</v>
      </c>
      <c r="C25" s="141">
        <v>1600</v>
      </c>
      <c r="D25" s="148">
        <v>177</v>
      </c>
      <c r="E25" s="16">
        <f t="shared" si="0"/>
        <v>1777</v>
      </c>
      <c r="F25" s="141">
        <v>1600</v>
      </c>
      <c r="G25" s="148">
        <v>177</v>
      </c>
      <c r="H25" s="16">
        <f t="shared" si="1"/>
        <v>1777</v>
      </c>
    </row>
    <row r="26" spans="1:8" ht="21" customHeight="1">
      <c r="A26" s="7">
        <v>18</v>
      </c>
      <c r="B26" s="83" t="s">
        <v>628</v>
      </c>
      <c r="C26" s="148">
        <v>6511</v>
      </c>
      <c r="D26" s="148">
        <v>2363</v>
      </c>
      <c r="E26" s="16">
        <f t="shared" si="0"/>
        <v>8874</v>
      </c>
      <c r="F26" s="148">
        <v>6511</v>
      </c>
      <c r="G26" s="148">
        <v>2363</v>
      </c>
      <c r="H26" s="16">
        <f t="shared" si="1"/>
        <v>8874</v>
      </c>
    </row>
    <row r="27" spans="1:8" ht="22.5" customHeight="1">
      <c r="A27" s="262" t="s">
        <v>43</v>
      </c>
      <c r="B27" s="263"/>
      <c r="C27" s="84">
        <f>SUM(C9:C26)</f>
        <v>18000</v>
      </c>
      <c r="D27" s="84">
        <f>SUM(D9:D26)</f>
        <v>4329</v>
      </c>
      <c r="E27" s="84">
        <f t="shared" si="0"/>
        <v>22329</v>
      </c>
      <c r="F27" s="84">
        <f>SUM(F9:F26)</f>
        <v>18000</v>
      </c>
      <c r="G27" s="84">
        <f>SUM(G9:G26)</f>
        <v>4329</v>
      </c>
      <c r="H27" s="84">
        <f t="shared" si="1"/>
        <v>22329</v>
      </c>
    </row>
  </sheetData>
  <sheetProtection/>
  <mergeCells count="10">
    <mergeCell ref="A3:H3"/>
    <mergeCell ref="A2:H2"/>
    <mergeCell ref="A27:B27"/>
    <mergeCell ref="B7:B8"/>
    <mergeCell ref="C7:E7"/>
    <mergeCell ref="F7:H7"/>
    <mergeCell ref="A7:A8"/>
    <mergeCell ref="A4:G4"/>
    <mergeCell ref="A5:H5"/>
    <mergeCell ref="C6:H6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52.00390625" style="0" customWidth="1"/>
    <col min="3" max="3" width="14.7109375" style="92" customWidth="1"/>
  </cols>
  <sheetData>
    <row r="1" spans="1:3" ht="21" customHeight="1">
      <c r="A1" s="241" t="s">
        <v>414</v>
      </c>
      <c r="B1" s="241"/>
      <c r="C1" s="241"/>
    </row>
    <row r="2" spans="1:3" ht="57.75" customHeight="1">
      <c r="A2" s="276" t="s">
        <v>935</v>
      </c>
      <c r="B2" s="276"/>
      <c r="C2" s="276"/>
    </row>
    <row r="3" spans="1:3" ht="12.75">
      <c r="A3" s="39"/>
      <c r="B3" s="39"/>
      <c r="C3" s="72" t="s">
        <v>644</v>
      </c>
    </row>
    <row r="4" spans="1:3" ht="60.75" customHeight="1">
      <c r="A4" s="277" t="s">
        <v>766</v>
      </c>
      <c r="B4" s="277"/>
      <c r="C4" s="277"/>
    </row>
    <row r="5" spans="1:3" ht="14.25">
      <c r="A5" s="85"/>
      <c r="B5" s="85"/>
      <c r="C5" s="162" t="s">
        <v>95</v>
      </c>
    </row>
    <row r="6" spans="1:3" ht="21" customHeight="1">
      <c r="A6" s="28" t="s">
        <v>329</v>
      </c>
      <c r="B6" s="28" t="s">
        <v>351</v>
      </c>
      <c r="C6" s="147" t="s">
        <v>454</v>
      </c>
    </row>
    <row r="7" spans="1:3" ht="21.75" customHeight="1">
      <c r="A7" s="29">
        <v>1</v>
      </c>
      <c r="B7" s="164" t="s">
        <v>330</v>
      </c>
      <c r="C7" s="141">
        <v>154</v>
      </c>
    </row>
    <row r="8" spans="1:3" ht="21" customHeight="1">
      <c r="A8" s="29">
        <v>2</v>
      </c>
      <c r="B8" s="164" t="s">
        <v>331</v>
      </c>
      <c r="C8" s="141">
        <v>85</v>
      </c>
    </row>
    <row r="9" spans="1:3" ht="21" customHeight="1">
      <c r="A9" s="29">
        <v>3</v>
      </c>
      <c r="B9" s="164" t="s">
        <v>332</v>
      </c>
      <c r="C9" s="141">
        <v>42</v>
      </c>
    </row>
    <row r="10" spans="1:3" ht="21" customHeight="1">
      <c r="A10" s="29">
        <v>4</v>
      </c>
      <c r="B10" s="164" t="s">
        <v>333</v>
      </c>
      <c r="C10" s="141">
        <v>60</v>
      </c>
    </row>
    <row r="11" spans="1:3" ht="21.75" customHeight="1">
      <c r="A11" s="29">
        <v>5</v>
      </c>
      <c r="B11" s="164" t="s">
        <v>334</v>
      </c>
      <c r="C11" s="141">
        <v>64</v>
      </c>
    </row>
    <row r="12" spans="1:3" ht="21.75" customHeight="1">
      <c r="A12" s="29">
        <v>6</v>
      </c>
      <c r="B12" s="164" t="s">
        <v>335</v>
      </c>
      <c r="C12" s="141">
        <v>64</v>
      </c>
    </row>
    <row r="13" spans="1:3" ht="21" customHeight="1">
      <c r="A13" s="29">
        <v>7</v>
      </c>
      <c r="B13" s="164" t="s">
        <v>336</v>
      </c>
      <c r="C13" s="141">
        <v>45</v>
      </c>
    </row>
    <row r="14" spans="1:3" ht="21" customHeight="1">
      <c r="A14" s="29">
        <v>8</v>
      </c>
      <c r="B14" s="164" t="s">
        <v>337</v>
      </c>
      <c r="C14" s="141">
        <v>63</v>
      </c>
    </row>
    <row r="15" spans="1:3" ht="20.25" customHeight="1">
      <c r="A15" s="29">
        <v>9</v>
      </c>
      <c r="B15" s="164" t="s">
        <v>569</v>
      </c>
      <c r="C15" s="141">
        <v>18</v>
      </c>
    </row>
    <row r="16" spans="1:3" ht="21" customHeight="1">
      <c r="A16" s="29">
        <v>10</v>
      </c>
      <c r="B16" s="164" t="s">
        <v>338</v>
      </c>
      <c r="C16" s="141">
        <v>15</v>
      </c>
    </row>
    <row r="17" spans="1:3" ht="20.25" customHeight="1">
      <c r="A17" s="29">
        <v>11</v>
      </c>
      <c r="B17" s="164" t="s">
        <v>339</v>
      </c>
      <c r="C17" s="141">
        <v>18</v>
      </c>
    </row>
    <row r="18" spans="1:3" ht="20.25" customHeight="1">
      <c r="A18" s="29">
        <v>12</v>
      </c>
      <c r="B18" s="164" t="s">
        <v>622</v>
      </c>
      <c r="C18" s="141">
        <v>0</v>
      </c>
    </row>
    <row r="19" spans="1:3" ht="19.5" customHeight="1">
      <c r="A19" s="29">
        <v>13</v>
      </c>
      <c r="B19" s="164" t="s">
        <v>623</v>
      </c>
      <c r="C19" s="141">
        <v>0</v>
      </c>
    </row>
    <row r="20" spans="1:3" ht="20.25" customHeight="1">
      <c r="A20" s="29">
        <v>14</v>
      </c>
      <c r="B20" s="164" t="s">
        <v>624</v>
      </c>
      <c r="C20" s="141">
        <v>0</v>
      </c>
    </row>
    <row r="21" spans="1:3" ht="21" customHeight="1">
      <c r="A21" s="29">
        <v>15</v>
      </c>
      <c r="B21" s="164" t="s">
        <v>625</v>
      </c>
      <c r="C21" s="141">
        <v>160</v>
      </c>
    </row>
    <row r="22" spans="1:3" ht="21" customHeight="1">
      <c r="A22" s="29">
        <v>16</v>
      </c>
      <c r="B22" s="164" t="s">
        <v>626</v>
      </c>
      <c r="C22" s="141">
        <v>41</v>
      </c>
    </row>
    <row r="23" spans="1:3" ht="21" customHeight="1">
      <c r="A23" s="29">
        <v>17</v>
      </c>
      <c r="B23" s="164" t="s">
        <v>627</v>
      </c>
      <c r="C23" s="141">
        <v>73</v>
      </c>
    </row>
    <row r="24" spans="1:3" ht="21" customHeight="1">
      <c r="A24" s="29">
        <v>18</v>
      </c>
      <c r="B24" s="164" t="s">
        <v>628</v>
      </c>
      <c r="C24" s="148">
        <v>570</v>
      </c>
    </row>
    <row r="25" spans="1:3" ht="22.5" customHeight="1">
      <c r="A25" s="274" t="s">
        <v>350</v>
      </c>
      <c r="B25" s="275"/>
      <c r="C25" s="149">
        <f>SUM(C7:C24)</f>
        <v>1472</v>
      </c>
    </row>
    <row r="26" spans="1:2" ht="14.25">
      <c r="A26" s="92"/>
      <c r="B26" s="92"/>
    </row>
  </sheetData>
  <sheetProtection/>
  <mergeCells count="4">
    <mergeCell ref="A25:B25"/>
    <mergeCell ref="A2:C2"/>
    <mergeCell ref="A1:C1"/>
    <mergeCell ref="A4:C4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43.28125" style="0" customWidth="1"/>
    <col min="3" max="3" width="13.8515625" style="92" customWidth="1"/>
    <col min="4" max="4" width="12.57421875" style="92" customWidth="1"/>
  </cols>
  <sheetData>
    <row r="1" spans="1:4" ht="19.5" customHeight="1">
      <c r="A1" s="241" t="s">
        <v>414</v>
      </c>
      <c r="B1" s="241"/>
      <c r="C1" s="254"/>
      <c r="D1" s="254"/>
    </row>
    <row r="2" spans="1:4" ht="51" customHeight="1">
      <c r="A2" s="276" t="s">
        <v>935</v>
      </c>
      <c r="B2" s="276"/>
      <c r="C2" s="254"/>
      <c r="D2" s="254"/>
    </row>
    <row r="3" spans="1:4" ht="24" customHeight="1">
      <c r="A3" s="39"/>
      <c r="B3" s="39"/>
      <c r="D3" s="156" t="s">
        <v>645</v>
      </c>
    </row>
    <row r="4" spans="1:4" ht="66" customHeight="1">
      <c r="A4" s="277" t="s">
        <v>765</v>
      </c>
      <c r="B4" s="277"/>
      <c r="C4" s="277"/>
      <c r="D4" s="277"/>
    </row>
    <row r="5" spans="1:4" ht="21.75" customHeight="1">
      <c r="A5" s="85"/>
      <c r="B5" s="85"/>
      <c r="C5" s="278" t="s">
        <v>362</v>
      </c>
      <c r="D5" s="278"/>
    </row>
    <row r="6" spans="1:4" ht="26.25" customHeight="1">
      <c r="A6" s="28" t="s">
        <v>329</v>
      </c>
      <c r="B6" s="28" t="s">
        <v>351</v>
      </c>
      <c r="C6" s="147" t="s">
        <v>727</v>
      </c>
      <c r="D6" s="147" t="s">
        <v>761</v>
      </c>
    </row>
    <row r="7" spans="1:4" ht="24.75" customHeight="1">
      <c r="A7" s="29">
        <v>1</v>
      </c>
      <c r="B7" s="164" t="s">
        <v>330</v>
      </c>
      <c r="C7" s="141">
        <v>154</v>
      </c>
      <c r="D7" s="141">
        <v>154</v>
      </c>
    </row>
    <row r="8" spans="1:4" ht="24.75" customHeight="1">
      <c r="A8" s="29">
        <v>2</v>
      </c>
      <c r="B8" s="164" t="s">
        <v>331</v>
      </c>
      <c r="C8" s="141">
        <v>85</v>
      </c>
      <c r="D8" s="141">
        <v>85</v>
      </c>
    </row>
    <row r="9" spans="1:4" ht="24.75" customHeight="1">
      <c r="A9" s="29">
        <v>3</v>
      </c>
      <c r="B9" s="164" t="s">
        <v>332</v>
      </c>
      <c r="C9" s="141">
        <v>42</v>
      </c>
      <c r="D9" s="141">
        <v>42</v>
      </c>
    </row>
    <row r="10" spans="1:4" ht="24.75" customHeight="1">
      <c r="A10" s="29">
        <v>4</v>
      </c>
      <c r="B10" s="164" t="s">
        <v>333</v>
      </c>
      <c r="C10" s="141">
        <v>60</v>
      </c>
      <c r="D10" s="141">
        <v>60</v>
      </c>
    </row>
    <row r="11" spans="1:4" ht="24.75" customHeight="1">
      <c r="A11" s="29">
        <v>5</v>
      </c>
      <c r="B11" s="164" t="s">
        <v>334</v>
      </c>
      <c r="C11" s="141">
        <v>64</v>
      </c>
      <c r="D11" s="141">
        <v>64</v>
      </c>
    </row>
    <row r="12" spans="1:4" ht="24.75" customHeight="1">
      <c r="A12" s="29">
        <v>6</v>
      </c>
      <c r="B12" s="164" t="s">
        <v>335</v>
      </c>
      <c r="C12" s="141">
        <v>64</v>
      </c>
      <c r="D12" s="141">
        <v>64</v>
      </c>
    </row>
    <row r="13" spans="1:4" ht="24.75" customHeight="1">
      <c r="A13" s="29">
        <v>7</v>
      </c>
      <c r="B13" s="164" t="s">
        <v>336</v>
      </c>
      <c r="C13" s="141">
        <v>45</v>
      </c>
      <c r="D13" s="141">
        <v>45</v>
      </c>
    </row>
    <row r="14" spans="1:4" ht="24.75" customHeight="1">
      <c r="A14" s="29">
        <v>8</v>
      </c>
      <c r="B14" s="164" t="s">
        <v>337</v>
      </c>
      <c r="C14" s="141">
        <v>63</v>
      </c>
      <c r="D14" s="141">
        <v>63</v>
      </c>
    </row>
    <row r="15" spans="1:4" ht="24.75" customHeight="1">
      <c r="A15" s="29">
        <v>9</v>
      </c>
      <c r="B15" s="164" t="s">
        <v>569</v>
      </c>
      <c r="C15" s="141">
        <v>18</v>
      </c>
      <c r="D15" s="141">
        <v>18</v>
      </c>
    </row>
    <row r="16" spans="1:4" ht="24.75" customHeight="1">
      <c r="A16" s="29">
        <v>10</v>
      </c>
      <c r="B16" s="164" t="s">
        <v>338</v>
      </c>
      <c r="C16" s="141">
        <v>15</v>
      </c>
      <c r="D16" s="141">
        <v>15</v>
      </c>
    </row>
    <row r="17" spans="1:4" ht="24.75" customHeight="1">
      <c r="A17" s="29">
        <v>11</v>
      </c>
      <c r="B17" s="164" t="s">
        <v>339</v>
      </c>
      <c r="C17" s="141">
        <v>18</v>
      </c>
      <c r="D17" s="141">
        <v>18</v>
      </c>
    </row>
    <row r="18" spans="1:4" ht="24.75" customHeight="1">
      <c r="A18" s="29">
        <v>12</v>
      </c>
      <c r="B18" s="164" t="s">
        <v>622</v>
      </c>
      <c r="C18" s="141">
        <v>0</v>
      </c>
      <c r="D18" s="141">
        <v>0</v>
      </c>
    </row>
    <row r="19" spans="1:4" ht="24.75" customHeight="1">
      <c r="A19" s="29">
        <v>13</v>
      </c>
      <c r="B19" s="164" t="s">
        <v>623</v>
      </c>
      <c r="C19" s="141">
        <v>0</v>
      </c>
      <c r="D19" s="141">
        <v>0</v>
      </c>
    </row>
    <row r="20" spans="1:4" ht="24.75" customHeight="1">
      <c r="A20" s="29">
        <v>14</v>
      </c>
      <c r="B20" s="164" t="s">
        <v>624</v>
      </c>
      <c r="C20" s="141">
        <v>0</v>
      </c>
      <c r="D20" s="141">
        <v>0</v>
      </c>
    </row>
    <row r="21" spans="1:4" ht="24.75" customHeight="1">
      <c r="A21" s="29">
        <v>15</v>
      </c>
      <c r="B21" s="164" t="s">
        <v>625</v>
      </c>
      <c r="C21" s="141">
        <v>160</v>
      </c>
      <c r="D21" s="141">
        <v>160</v>
      </c>
    </row>
    <row r="22" spans="1:4" ht="24.75" customHeight="1">
      <c r="A22" s="29">
        <v>16</v>
      </c>
      <c r="B22" s="164" t="s">
        <v>626</v>
      </c>
      <c r="C22" s="141">
        <v>41</v>
      </c>
      <c r="D22" s="141">
        <v>41</v>
      </c>
    </row>
    <row r="23" spans="1:4" ht="24.75" customHeight="1">
      <c r="A23" s="29">
        <v>17</v>
      </c>
      <c r="B23" s="164" t="s">
        <v>627</v>
      </c>
      <c r="C23" s="141">
        <v>73</v>
      </c>
      <c r="D23" s="141">
        <v>73</v>
      </c>
    </row>
    <row r="24" spans="1:4" ht="24.75" customHeight="1">
      <c r="A24" s="29">
        <v>18</v>
      </c>
      <c r="B24" s="164" t="s">
        <v>628</v>
      </c>
      <c r="C24" s="148">
        <v>588</v>
      </c>
      <c r="D24" s="148">
        <v>522</v>
      </c>
    </row>
    <row r="25" spans="1:4" ht="24.75" customHeight="1">
      <c r="A25" s="274" t="s">
        <v>350</v>
      </c>
      <c r="B25" s="275"/>
      <c r="C25" s="149">
        <f>SUM(C7:C24)</f>
        <v>1490</v>
      </c>
      <c r="D25" s="149">
        <f>SUM(D7:D24)</f>
        <v>1424</v>
      </c>
    </row>
  </sheetData>
  <sheetProtection/>
  <mergeCells count="5">
    <mergeCell ref="A25:B25"/>
    <mergeCell ref="A1:D1"/>
    <mergeCell ref="A2:D2"/>
    <mergeCell ref="A4:D4"/>
    <mergeCell ref="C5:D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5.7109375" style="0" customWidth="1"/>
    <col min="2" max="2" width="44.28125" style="0" customWidth="1"/>
    <col min="3" max="3" width="12.421875" style="150" customWidth="1"/>
  </cols>
  <sheetData>
    <row r="1" spans="1:3" ht="24" customHeight="1">
      <c r="A1" s="241" t="s">
        <v>363</v>
      </c>
      <c r="B1" s="241"/>
      <c r="C1" s="241"/>
    </row>
    <row r="2" spans="1:3" ht="39" customHeight="1">
      <c r="A2" s="220" t="s">
        <v>935</v>
      </c>
      <c r="B2" s="220"/>
      <c r="C2" s="220"/>
    </row>
    <row r="3" spans="1:3" ht="15" customHeight="1">
      <c r="A3" s="279"/>
      <c r="B3" s="279"/>
      <c r="C3" s="279"/>
    </row>
    <row r="4" spans="1:3" ht="12.75">
      <c r="A4" s="280" t="s">
        <v>644</v>
      </c>
      <c r="B4" s="280"/>
      <c r="C4" s="280"/>
    </row>
    <row r="5" spans="1:3" ht="14.25" customHeight="1">
      <c r="A5" s="256" t="s">
        <v>255</v>
      </c>
      <c r="B5" s="256"/>
      <c r="C5" s="256"/>
    </row>
    <row r="6" spans="1:3" ht="21.75" customHeight="1">
      <c r="A6" s="256" t="s">
        <v>930</v>
      </c>
      <c r="B6" s="256"/>
      <c r="C6" s="256"/>
    </row>
    <row r="7" spans="1:3" ht="23.25" customHeight="1">
      <c r="A7" s="68"/>
      <c r="C7" s="163" t="s">
        <v>710</v>
      </c>
    </row>
    <row r="8" spans="1:3" ht="82.5" customHeight="1">
      <c r="A8" s="2" t="s">
        <v>711</v>
      </c>
      <c r="B8" s="2" t="s">
        <v>712</v>
      </c>
      <c r="C8" s="138" t="s">
        <v>454</v>
      </c>
    </row>
    <row r="9" spans="1:3" ht="38.25" customHeight="1">
      <c r="A9" s="4"/>
      <c r="B9" s="8" t="s">
        <v>256</v>
      </c>
      <c r="C9" s="17">
        <f>C10+C15</f>
        <v>5620</v>
      </c>
    </row>
    <row r="10" spans="1:3" ht="34.5" customHeight="1">
      <c r="A10" s="2" t="s">
        <v>443</v>
      </c>
      <c r="B10" s="8" t="s">
        <v>507</v>
      </c>
      <c r="C10" s="17">
        <f>C11</f>
        <v>16620</v>
      </c>
    </row>
    <row r="11" spans="1:3" ht="34.5" customHeight="1">
      <c r="A11" s="4" t="s">
        <v>444</v>
      </c>
      <c r="B11" s="6" t="s">
        <v>713</v>
      </c>
      <c r="C11" s="14">
        <v>16620</v>
      </c>
    </row>
    <row r="12" spans="1:3" ht="44.25" customHeight="1">
      <c r="A12" s="4" t="s">
        <v>445</v>
      </c>
      <c r="B12" s="6" t="s">
        <v>714</v>
      </c>
      <c r="C12" s="14">
        <v>16620</v>
      </c>
    </row>
    <row r="13" spans="1:3" ht="47.25" customHeight="1">
      <c r="A13" s="4" t="s">
        <v>715</v>
      </c>
      <c r="B13" s="5" t="s">
        <v>716</v>
      </c>
      <c r="C13" s="14">
        <v>0</v>
      </c>
    </row>
    <row r="14" spans="1:3" ht="39.75" customHeight="1">
      <c r="A14" s="4" t="s">
        <v>717</v>
      </c>
      <c r="B14" s="5" t="s">
        <v>718</v>
      </c>
      <c r="C14" s="14">
        <v>0</v>
      </c>
    </row>
    <row r="15" spans="1:3" ht="40.5" customHeight="1">
      <c r="A15" s="2" t="s">
        <v>446</v>
      </c>
      <c r="B15" s="8" t="s">
        <v>719</v>
      </c>
      <c r="C15" s="17">
        <f>SUM(C16,C18)</f>
        <v>-11000</v>
      </c>
    </row>
    <row r="16" spans="1:3" ht="42.75" customHeight="1">
      <c r="A16" s="4" t="s">
        <v>720</v>
      </c>
      <c r="B16" s="6" t="s">
        <v>721</v>
      </c>
      <c r="C16" s="14">
        <v>0</v>
      </c>
    </row>
    <row r="17" spans="1:3" ht="44.25" customHeight="1">
      <c r="A17" s="4" t="s">
        <v>722</v>
      </c>
      <c r="B17" s="5" t="s">
        <v>723</v>
      </c>
      <c r="C17" s="14">
        <v>0</v>
      </c>
    </row>
    <row r="18" spans="1:3" ht="50.25" customHeight="1">
      <c r="A18" s="4" t="s">
        <v>724</v>
      </c>
      <c r="B18" s="5" t="s">
        <v>547</v>
      </c>
      <c r="C18" s="14">
        <v>-11000</v>
      </c>
    </row>
    <row r="19" spans="1:3" ht="56.25" customHeight="1">
      <c r="A19" s="4" t="s">
        <v>725</v>
      </c>
      <c r="B19" s="5" t="s">
        <v>726</v>
      </c>
      <c r="C19" s="14">
        <v>-11000</v>
      </c>
    </row>
  </sheetData>
  <sheetProtection/>
  <mergeCells count="6">
    <mergeCell ref="A1:C1"/>
    <mergeCell ref="A5:C5"/>
    <mergeCell ref="A6:C6"/>
    <mergeCell ref="A2:C2"/>
    <mergeCell ref="A3:C3"/>
    <mergeCell ref="A4:C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7">
      <selection activeCell="E9" sqref="E9"/>
    </sheetView>
  </sheetViews>
  <sheetFormatPr defaultColWidth="9.140625" defaultRowHeight="12.75"/>
  <cols>
    <col min="1" max="1" width="25.7109375" style="0" customWidth="1"/>
    <col min="2" max="2" width="44.28125" style="0" customWidth="1"/>
    <col min="3" max="3" width="9.421875" style="150" customWidth="1"/>
    <col min="4" max="4" width="9.140625" style="0" customWidth="1"/>
  </cols>
  <sheetData>
    <row r="1" spans="1:4" ht="12.75">
      <c r="A1" s="241" t="s">
        <v>363</v>
      </c>
      <c r="B1" s="241"/>
      <c r="C1" s="241"/>
      <c r="D1" s="241"/>
    </row>
    <row r="2" spans="1:4" ht="42.75" customHeight="1">
      <c r="A2" s="220" t="s">
        <v>935</v>
      </c>
      <c r="B2" s="220"/>
      <c r="C2" s="220"/>
      <c r="D2" s="220"/>
    </row>
    <row r="3" spans="1:3" ht="12.75">
      <c r="A3" s="279"/>
      <c r="B3" s="279"/>
      <c r="C3" s="279"/>
    </row>
    <row r="4" spans="1:4" ht="12.75">
      <c r="A4" s="280" t="s">
        <v>645</v>
      </c>
      <c r="B4" s="280"/>
      <c r="C4" s="280"/>
      <c r="D4" s="280"/>
    </row>
    <row r="5" spans="1:4" ht="26.25" customHeight="1">
      <c r="A5" s="256" t="s">
        <v>255</v>
      </c>
      <c r="B5" s="256"/>
      <c r="C5" s="256"/>
      <c r="D5" s="256"/>
    </row>
    <row r="6" spans="1:4" ht="30" customHeight="1">
      <c r="A6" s="256" t="s">
        <v>931</v>
      </c>
      <c r="B6" s="256"/>
      <c r="C6" s="256"/>
      <c r="D6" s="256"/>
    </row>
    <row r="7" spans="1:4" ht="15.75">
      <c r="A7" s="68"/>
      <c r="C7" s="281" t="s">
        <v>710</v>
      </c>
      <c r="D7" s="281"/>
    </row>
    <row r="8" spans="1:4" ht="76.5">
      <c r="A8" s="2" t="s">
        <v>711</v>
      </c>
      <c r="B8" s="2" t="s">
        <v>712</v>
      </c>
      <c r="C8" s="138" t="s">
        <v>727</v>
      </c>
      <c r="D8" s="138" t="s">
        <v>761</v>
      </c>
    </row>
    <row r="9" spans="1:4" ht="24.75" customHeight="1">
      <c r="A9" s="4"/>
      <c r="B9" s="8" t="s">
        <v>256</v>
      </c>
      <c r="C9" s="17">
        <f>C10+C15</f>
        <v>0</v>
      </c>
      <c r="D9" s="17">
        <f>D10+D15</f>
        <v>0</v>
      </c>
    </row>
    <row r="10" spans="1:4" ht="25.5">
      <c r="A10" s="2" t="s">
        <v>443</v>
      </c>
      <c r="B10" s="8" t="s">
        <v>507</v>
      </c>
      <c r="C10" s="17">
        <f>C11</f>
        <v>15420</v>
      </c>
      <c r="D10" s="17">
        <f>D11</f>
        <v>6480</v>
      </c>
    </row>
    <row r="11" spans="1:4" ht="30.75" customHeight="1">
      <c r="A11" s="4" t="s">
        <v>444</v>
      </c>
      <c r="B11" s="6" t="s">
        <v>713</v>
      </c>
      <c r="C11" s="14">
        <f>C12</f>
        <v>15420</v>
      </c>
      <c r="D11" s="14">
        <f>D12</f>
        <v>6480</v>
      </c>
    </row>
    <row r="12" spans="1:4" ht="41.25" customHeight="1">
      <c r="A12" s="4" t="s">
        <v>445</v>
      </c>
      <c r="B12" s="6" t="s">
        <v>714</v>
      </c>
      <c r="C12" s="14">
        <v>15420</v>
      </c>
      <c r="D12" s="14">
        <v>6480</v>
      </c>
    </row>
    <row r="13" spans="1:4" ht="44.25" customHeight="1">
      <c r="A13" s="4" t="s">
        <v>715</v>
      </c>
      <c r="B13" s="5" t="s">
        <v>716</v>
      </c>
      <c r="C13" s="14">
        <v>0</v>
      </c>
      <c r="D13" s="14">
        <v>0</v>
      </c>
    </row>
    <row r="14" spans="1:4" ht="42.75" customHeight="1">
      <c r="A14" s="4" t="s">
        <v>717</v>
      </c>
      <c r="B14" s="5" t="s">
        <v>718</v>
      </c>
      <c r="C14" s="14">
        <v>0</v>
      </c>
      <c r="D14" s="14">
        <v>0</v>
      </c>
    </row>
    <row r="15" spans="1:4" ht="44.25" customHeight="1">
      <c r="A15" s="2" t="s">
        <v>446</v>
      </c>
      <c r="B15" s="8" t="s">
        <v>719</v>
      </c>
      <c r="C15" s="17">
        <f>SUM(C16,C18)</f>
        <v>-15420</v>
      </c>
      <c r="D15" s="17">
        <f>SUM(D16,D18)</f>
        <v>-6480</v>
      </c>
    </row>
    <row r="16" spans="1:4" ht="47.25" customHeight="1">
      <c r="A16" s="4" t="s">
        <v>720</v>
      </c>
      <c r="B16" s="6" t="s">
        <v>721</v>
      </c>
      <c r="C16" s="14">
        <v>0</v>
      </c>
      <c r="D16" s="14">
        <v>0</v>
      </c>
    </row>
    <row r="17" spans="1:4" ht="44.25" customHeight="1">
      <c r="A17" s="4" t="s">
        <v>722</v>
      </c>
      <c r="B17" s="5" t="s">
        <v>723</v>
      </c>
      <c r="C17" s="14">
        <v>0</v>
      </c>
      <c r="D17" s="14">
        <v>0</v>
      </c>
    </row>
    <row r="18" spans="1:4" ht="45" customHeight="1">
      <c r="A18" s="4" t="s">
        <v>724</v>
      </c>
      <c r="B18" s="5" t="s">
        <v>547</v>
      </c>
      <c r="C18" s="14">
        <f>C19</f>
        <v>-15420</v>
      </c>
      <c r="D18" s="14">
        <f>D19</f>
        <v>-6480</v>
      </c>
    </row>
    <row r="19" spans="1:4" ht="60" customHeight="1">
      <c r="A19" s="4" t="s">
        <v>725</v>
      </c>
      <c r="B19" s="5" t="s">
        <v>726</v>
      </c>
      <c r="C19" s="14">
        <v>-15420</v>
      </c>
      <c r="D19" s="14">
        <v>-6480</v>
      </c>
    </row>
    <row r="20" ht="60" customHeight="1"/>
  </sheetData>
  <sheetProtection/>
  <mergeCells count="7">
    <mergeCell ref="C7:D7"/>
    <mergeCell ref="A1:D1"/>
    <mergeCell ref="A2:D2"/>
    <mergeCell ref="A4:D4"/>
    <mergeCell ref="A5:D5"/>
    <mergeCell ref="A6:D6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140625" style="0" customWidth="1"/>
    <col min="2" max="2" width="57.8515625" style="0" customWidth="1"/>
    <col min="3" max="3" width="11.8515625" style="0" customWidth="1"/>
  </cols>
  <sheetData>
    <row r="1" spans="1:4" ht="18.75" customHeight="1">
      <c r="A1" s="241" t="s">
        <v>364</v>
      </c>
      <c r="B1" s="241"/>
      <c r="C1" s="241"/>
      <c r="D1" s="69"/>
    </row>
    <row r="2" spans="1:4" ht="38.25" customHeight="1">
      <c r="A2" s="220" t="s">
        <v>935</v>
      </c>
      <c r="B2" s="220"/>
      <c r="C2" s="220"/>
      <c r="D2" s="70"/>
    </row>
    <row r="3" spans="1:3" ht="15.75">
      <c r="A3" s="283"/>
      <c r="B3" s="283"/>
      <c r="C3" s="283"/>
    </row>
    <row r="4" spans="1:3" ht="12.75">
      <c r="A4" s="284" t="s">
        <v>644</v>
      </c>
      <c r="B4" s="284"/>
      <c r="C4" s="284"/>
    </row>
    <row r="5" spans="1:3" ht="14.25">
      <c r="A5" s="282" t="s">
        <v>257</v>
      </c>
      <c r="B5" s="282"/>
      <c r="C5" s="282"/>
    </row>
    <row r="6" spans="1:3" ht="20.25" customHeight="1">
      <c r="A6" s="282" t="s">
        <v>258</v>
      </c>
      <c r="B6" s="282"/>
      <c r="C6" s="282"/>
    </row>
    <row r="7" spans="1:3" s="98" customFormat="1" ht="18.75" customHeight="1">
      <c r="A7" s="285" t="s">
        <v>932</v>
      </c>
      <c r="B7" s="285"/>
      <c r="C7" s="285"/>
    </row>
    <row r="8" spans="1:3" ht="15.75">
      <c r="A8" s="283"/>
      <c r="B8" s="283"/>
      <c r="C8" s="283"/>
    </row>
    <row r="9" spans="1:3" ht="15.75">
      <c r="A9" s="68"/>
      <c r="C9" s="166" t="s">
        <v>95</v>
      </c>
    </row>
    <row r="10" spans="1:3" ht="19.5" customHeight="1">
      <c r="A10" s="27" t="s">
        <v>329</v>
      </c>
      <c r="B10" s="27" t="s">
        <v>629</v>
      </c>
      <c r="C10" s="27" t="s">
        <v>454</v>
      </c>
    </row>
    <row r="11" spans="1:3" ht="45.75" customHeight="1">
      <c r="A11" s="27" t="s">
        <v>259</v>
      </c>
      <c r="B11" s="99" t="s">
        <v>260</v>
      </c>
      <c r="C11" s="27"/>
    </row>
    <row r="12" spans="1:3" ht="33" customHeight="1">
      <c r="A12" s="31">
        <v>1</v>
      </c>
      <c r="B12" s="35" t="s">
        <v>505</v>
      </c>
      <c r="C12" s="100">
        <v>16620</v>
      </c>
    </row>
    <row r="13" spans="1:3" ht="12.75" customHeight="1">
      <c r="A13" s="291"/>
      <c r="B13" s="286" t="s">
        <v>261</v>
      </c>
      <c r="C13" s="292">
        <f>SUM(C12)</f>
        <v>16620</v>
      </c>
    </row>
    <row r="14" spans="1:3" ht="12.75" customHeight="1">
      <c r="A14" s="291"/>
      <c r="B14" s="286"/>
      <c r="C14" s="292"/>
    </row>
    <row r="15" spans="1:3" ht="30" customHeight="1">
      <c r="A15" s="291" t="s">
        <v>262</v>
      </c>
      <c r="B15" s="102" t="s">
        <v>263</v>
      </c>
      <c r="C15" s="287"/>
    </row>
    <row r="16" spans="1:3" ht="28.5" customHeight="1">
      <c r="A16" s="291"/>
      <c r="B16" s="99" t="s">
        <v>512</v>
      </c>
      <c r="C16" s="287"/>
    </row>
    <row r="17" spans="1:3" ht="63" customHeight="1">
      <c r="A17" s="287">
        <v>1</v>
      </c>
      <c r="B17" s="288" t="s">
        <v>728</v>
      </c>
      <c r="C17" s="290">
        <v>11000</v>
      </c>
    </row>
    <row r="18" spans="1:3" ht="12.75" customHeight="1" hidden="1">
      <c r="A18" s="287"/>
      <c r="B18" s="289"/>
      <c r="C18" s="290"/>
    </row>
    <row r="19" spans="1:3" ht="26.25" customHeight="1">
      <c r="A19" s="27"/>
      <c r="B19" s="99" t="s">
        <v>261</v>
      </c>
      <c r="C19" s="101">
        <f>SUM(C17)</f>
        <v>11000</v>
      </c>
    </row>
    <row r="20" spans="1:3" ht="14.25">
      <c r="A20" s="92"/>
      <c r="B20" s="92"/>
      <c r="C20" s="92"/>
    </row>
    <row r="21" spans="1:3" ht="14.25">
      <c r="A21" s="92"/>
      <c r="B21" s="92"/>
      <c r="C21" s="92"/>
    </row>
    <row r="22" spans="1:3" ht="14.25">
      <c r="A22" s="92"/>
      <c r="B22" s="92"/>
      <c r="C22" s="92"/>
    </row>
    <row r="23" spans="1:3" ht="14.25">
      <c r="A23" s="92"/>
      <c r="B23" s="92"/>
      <c r="C23" s="92"/>
    </row>
  </sheetData>
  <sheetProtection/>
  <mergeCells count="16">
    <mergeCell ref="A7:C7"/>
    <mergeCell ref="B13:B14"/>
    <mergeCell ref="A8:C8"/>
    <mergeCell ref="A17:A18"/>
    <mergeCell ref="B17:B18"/>
    <mergeCell ref="C17:C18"/>
    <mergeCell ref="A13:A14"/>
    <mergeCell ref="C13:C14"/>
    <mergeCell ref="C15:C16"/>
    <mergeCell ref="A15:A16"/>
    <mergeCell ref="A2:C2"/>
    <mergeCell ref="A1:C1"/>
    <mergeCell ref="A5:C5"/>
    <mergeCell ref="A6:C6"/>
    <mergeCell ref="A3:C3"/>
    <mergeCell ref="A4:C4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0"/>
  <sheetViews>
    <sheetView tabSelected="1" zoomScalePageLayoutView="0" workbookViewId="0" topLeftCell="A61">
      <selection activeCell="C92" sqref="C92"/>
    </sheetView>
  </sheetViews>
  <sheetFormatPr defaultColWidth="9.140625" defaultRowHeight="12.75"/>
  <cols>
    <col min="1" max="1" width="14.28125" style="142" customWidth="1"/>
    <col min="2" max="2" width="24.28125" style="40" customWidth="1"/>
    <col min="3" max="3" width="63.57421875" style="211" customWidth="1"/>
  </cols>
  <sheetData>
    <row r="2" spans="1:3" ht="12.75">
      <c r="A2" s="219" t="s">
        <v>358</v>
      </c>
      <c r="B2" s="219"/>
      <c r="C2" s="219"/>
    </row>
    <row r="3" spans="1:3" ht="37.5" customHeight="1">
      <c r="A3" s="157"/>
      <c r="B3" s="210"/>
      <c r="C3" s="218" t="s">
        <v>935</v>
      </c>
    </row>
    <row r="4" spans="1:3" ht="12.75">
      <c r="A4" s="225"/>
      <c r="B4" s="225"/>
      <c r="C4" s="225"/>
    </row>
    <row r="5" spans="1:3" ht="12.75">
      <c r="A5" s="229" t="s">
        <v>271</v>
      </c>
      <c r="B5" s="229"/>
      <c r="C5" s="229"/>
    </row>
    <row r="6" spans="1:3" ht="30.75" customHeight="1">
      <c r="A6" s="230" t="s">
        <v>349</v>
      </c>
      <c r="B6" s="230"/>
      <c r="C6" s="230"/>
    </row>
    <row r="7" spans="1:3" ht="12.75">
      <c r="A7" s="225"/>
      <c r="B7" s="225"/>
      <c r="C7" s="225"/>
    </row>
    <row r="8" spans="1:3" ht="28.5" customHeight="1">
      <c r="A8" s="226" t="s">
        <v>638</v>
      </c>
      <c r="B8" s="226"/>
      <c r="C8" s="227" t="s">
        <v>181</v>
      </c>
    </row>
    <row r="9" spans="1:3" ht="40.5" customHeight="1">
      <c r="A9" s="2" t="s">
        <v>182</v>
      </c>
      <c r="B9" s="27" t="s">
        <v>228</v>
      </c>
      <c r="C9" s="228"/>
    </row>
    <row r="10" spans="1:3" ht="31.5" customHeight="1">
      <c r="A10" s="28">
        <v>439</v>
      </c>
      <c r="B10" s="27" t="s">
        <v>402</v>
      </c>
      <c r="C10" s="89" t="s">
        <v>403</v>
      </c>
    </row>
    <row r="11" spans="1:3" ht="30" customHeight="1">
      <c r="A11" s="29">
        <v>439</v>
      </c>
      <c r="B11" s="29" t="s">
        <v>461</v>
      </c>
      <c r="C11" s="153" t="s">
        <v>460</v>
      </c>
    </row>
    <row r="12" spans="1:3" ht="55.5" customHeight="1">
      <c r="A12" s="29">
        <v>439</v>
      </c>
      <c r="B12" s="29" t="s">
        <v>404</v>
      </c>
      <c r="C12" s="153" t="s">
        <v>32</v>
      </c>
    </row>
    <row r="13" spans="1:3" ht="29.25" customHeight="1">
      <c r="A13" s="29">
        <v>439</v>
      </c>
      <c r="B13" s="29" t="s">
        <v>33</v>
      </c>
      <c r="C13" s="153" t="s">
        <v>78</v>
      </c>
    </row>
    <row r="14" spans="1:3" ht="44.25" customHeight="1">
      <c r="A14" s="29">
        <v>439</v>
      </c>
      <c r="B14" s="29" t="s">
        <v>35</v>
      </c>
      <c r="C14" s="153" t="s">
        <v>36</v>
      </c>
    </row>
    <row r="15" spans="1:3" s="12" customFormat="1" ht="48" customHeight="1">
      <c r="A15" s="29">
        <v>439</v>
      </c>
      <c r="B15" s="29" t="s">
        <v>245</v>
      </c>
      <c r="C15" s="153" t="s">
        <v>119</v>
      </c>
    </row>
    <row r="16" spans="1:3" s="12" customFormat="1" ht="36.75" customHeight="1">
      <c r="A16" s="29">
        <v>439</v>
      </c>
      <c r="B16" s="29" t="s">
        <v>246</v>
      </c>
      <c r="C16" s="153" t="s">
        <v>120</v>
      </c>
    </row>
    <row r="17" spans="1:3" ht="26.25" customHeight="1">
      <c r="A17" s="29">
        <v>439</v>
      </c>
      <c r="B17" s="29" t="s">
        <v>37</v>
      </c>
      <c r="C17" s="153" t="s">
        <v>38</v>
      </c>
    </row>
    <row r="18" spans="1:3" ht="47.25" customHeight="1">
      <c r="A18" s="29">
        <v>439</v>
      </c>
      <c r="B18" s="31" t="s">
        <v>1065</v>
      </c>
      <c r="C18" s="30" t="s">
        <v>1066</v>
      </c>
    </row>
    <row r="19" spans="1:3" ht="62.25" customHeight="1">
      <c r="A19" s="29">
        <v>439</v>
      </c>
      <c r="B19" s="29" t="s">
        <v>39</v>
      </c>
      <c r="C19" s="153" t="s">
        <v>40</v>
      </c>
    </row>
    <row r="20" spans="1:3" ht="41.25" customHeight="1">
      <c r="A20" s="28">
        <v>460</v>
      </c>
      <c r="B20" s="27" t="s">
        <v>406</v>
      </c>
      <c r="C20" s="212" t="s">
        <v>183</v>
      </c>
    </row>
    <row r="21" spans="1:3" ht="51.75" customHeight="1">
      <c r="A21" s="29">
        <v>460</v>
      </c>
      <c r="B21" s="31" t="s">
        <v>408</v>
      </c>
      <c r="C21" s="153" t="s">
        <v>409</v>
      </c>
    </row>
    <row r="22" spans="1:3" ht="24" customHeight="1">
      <c r="A22" s="29">
        <v>460</v>
      </c>
      <c r="B22" s="31" t="s">
        <v>620</v>
      </c>
      <c r="C22" s="153" t="s">
        <v>621</v>
      </c>
    </row>
    <row r="23" spans="1:3" ht="30" customHeight="1">
      <c r="A23" s="29">
        <v>460</v>
      </c>
      <c r="B23" s="29" t="s">
        <v>410</v>
      </c>
      <c r="C23" s="153" t="s">
        <v>411</v>
      </c>
    </row>
    <row r="24" spans="1:3" ht="30.75" customHeight="1">
      <c r="A24" s="29">
        <v>460</v>
      </c>
      <c r="B24" s="29" t="s">
        <v>68</v>
      </c>
      <c r="C24" s="153" t="s">
        <v>69</v>
      </c>
    </row>
    <row r="25" spans="1:3" ht="28.5" customHeight="1">
      <c r="A25" s="29">
        <v>460</v>
      </c>
      <c r="B25" s="29" t="s">
        <v>37</v>
      </c>
      <c r="C25" s="153" t="s">
        <v>38</v>
      </c>
    </row>
    <row r="26" spans="1:3" ht="24.75" customHeight="1">
      <c r="A26" s="32" t="s">
        <v>412</v>
      </c>
      <c r="B26" s="31" t="s">
        <v>415</v>
      </c>
      <c r="C26" s="153" t="s">
        <v>1032</v>
      </c>
    </row>
    <row r="27" spans="1:3" ht="24.75" customHeight="1">
      <c r="A27" s="32" t="s">
        <v>412</v>
      </c>
      <c r="B27" s="29" t="s">
        <v>753</v>
      </c>
      <c r="C27" s="153" t="s">
        <v>1033</v>
      </c>
    </row>
    <row r="28" spans="1:3" ht="21.75" customHeight="1">
      <c r="A28" s="29">
        <v>460</v>
      </c>
      <c r="B28" s="29" t="s">
        <v>416</v>
      </c>
      <c r="C28" s="153" t="s">
        <v>417</v>
      </c>
    </row>
    <row r="29" spans="1:3" ht="42" customHeight="1">
      <c r="A29" s="29">
        <v>460</v>
      </c>
      <c r="B29" s="31" t="s">
        <v>1065</v>
      </c>
      <c r="C29" s="30" t="s">
        <v>1066</v>
      </c>
    </row>
    <row r="30" spans="1:3" ht="29.25" customHeight="1">
      <c r="A30" s="29">
        <v>460</v>
      </c>
      <c r="B30" s="29" t="s">
        <v>88</v>
      </c>
      <c r="C30" s="153" t="s">
        <v>89</v>
      </c>
    </row>
    <row r="31" spans="1:3" ht="33" customHeight="1">
      <c r="A31" s="29">
        <v>460</v>
      </c>
      <c r="B31" s="29" t="s">
        <v>418</v>
      </c>
      <c r="C31" s="153" t="s">
        <v>421</v>
      </c>
    </row>
    <row r="32" spans="1:3" ht="33" customHeight="1">
      <c r="A32" s="29">
        <v>460</v>
      </c>
      <c r="B32" s="29" t="s">
        <v>1072</v>
      </c>
      <c r="C32" s="298" t="s">
        <v>1073</v>
      </c>
    </row>
    <row r="33" spans="1:3" ht="21.75" customHeight="1">
      <c r="A33" s="29">
        <v>460</v>
      </c>
      <c r="B33" s="29" t="s">
        <v>498</v>
      </c>
      <c r="C33" s="153" t="s">
        <v>499</v>
      </c>
    </row>
    <row r="34" spans="1:3" ht="36.75" customHeight="1">
      <c r="A34" s="29">
        <v>460</v>
      </c>
      <c r="B34" s="29" t="s">
        <v>1075</v>
      </c>
      <c r="C34" s="298" t="s">
        <v>1074</v>
      </c>
    </row>
    <row r="35" spans="1:3" s="118" customFormat="1" ht="30.75" customHeight="1">
      <c r="A35" s="29">
        <v>460</v>
      </c>
      <c r="B35" s="31" t="s">
        <v>289</v>
      </c>
      <c r="C35" s="153" t="s">
        <v>290</v>
      </c>
    </row>
    <row r="36" spans="1:3" s="118" customFormat="1" ht="27.75" customHeight="1">
      <c r="A36" s="29">
        <v>460</v>
      </c>
      <c r="B36" s="29" t="s">
        <v>422</v>
      </c>
      <c r="C36" s="153" t="s">
        <v>429</v>
      </c>
    </row>
    <row r="37" spans="1:3" s="118" customFormat="1" ht="38.25" customHeight="1">
      <c r="A37" s="29">
        <v>460</v>
      </c>
      <c r="B37" s="31" t="s">
        <v>305</v>
      </c>
      <c r="C37" s="153" t="s">
        <v>306</v>
      </c>
    </row>
    <row r="38" spans="1:3" ht="44.25" customHeight="1">
      <c r="A38" s="29">
        <v>460</v>
      </c>
      <c r="B38" s="31" t="s">
        <v>307</v>
      </c>
      <c r="C38" s="153" t="s">
        <v>585</v>
      </c>
    </row>
    <row r="39" spans="1:3" ht="43.5" customHeight="1">
      <c r="A39" s="29">
        <v>460</v>
      </c>
      <c r="B39" s="31" t="s">
        <v>586</v>
      </c>
      <c r="C39" s="153" t="s">
        <v>588</v>
      </c>
    </row>
    <row r="40" spans="1:3" ht="27.75" customHeight="1">
      <c r="A40" s="29">
        <v>460</v>
      </c>
      <c r="B40" s="29" t="s">
        <v>430</v>
      </c>
      <c r="C40" s="153" t="s">
        <v>431</v>
      </c>
    </row>
    <row r="41" spans="1:3" ht="29.25" customHeight="1">
      <c r="A41" s="29">
        <v>460</v>
      </c>
      <c r="B41" s="29" t="s">
        <v>432</v>
      </c>
      <c r="C41" s="153" t="s">
        <v>433</v>
      </c>
    </row>
    <row r="42" spans="1:3" ht="40.5" customHeight="1">
      <c r="A42" s="29">
        <v>460</v>
      </c>
      <c r="B42" s="31" t="s">
        <v>184</v>
      </c>
      <c r="C42" s="153" t="s">
        <v>185</v>
      </c>
    </row>
    <row r="43" spans="1:3" ht="45.75" customHeight="1">
      <c r="A43" s="29">
        <v>460</v>
      </c>
      <c r="B43" s="31" t="s">
        <v>186</v>
      </c>
      <c r="C43" s="153" t="s">
        <v>187</v>
      </c>
    </row>
    <row r="44" spans="1:3" ht="33.75" customHeight="1">
      <c r="A44" s="29">
        <v>460</v>
      </c>
      <c r="B44" s="31" t="s">
        <v>188</v>
      </c>
      <c r="C44" s="153" t="s">
        <v>189</v>
      </c>
    </row>
    <row r="45" spans="1:3" ht="31.5" customHeight="1">
      <c r="A45" s="31">
        <v>460</v>
      </c>
      <c r="B45" s="31" t="s">
        <v>434</v>
      </c>
      <c r="C45" s="153" t="s">
        <v>435</v>
      </c>
    </row>
    <row r="46" spans="1:3" ht="34.5" customHeight="1">
      <c r="A46" s="29">
        <v>460</v>
      </c>
      <c r="B46" s="29" t="s">
        <v>436</v>
      </c>
      <c r="C46" s="153" t="s">
        <v>369</v>
      </c>
    </row>
    <row r="47" spans="1:3" ht="46.5" customHeight="1">
      <c r="A47" s="29">
        <v>460</v>
      </c>
      <c r="B47" s="29" t="s">
        <v>370</v>
      </c>
      <c r="C47" s="153" t="s">
        <v>371</v>
      </c>
    </row>
    <row r="48" spans="1:3" ht="39.75" customHeight="1">
      <c r="A48" s="29">
        <v>460</v>
      </c>
      <c r="B48" s="31" t="s">
        <v>190</v>
      </c>
      <c r="C48" s="153" t="s">
        <v>191</v>
      </c>
    </row>
    <row r="49" spans="1:3" ht="56.25" customHeight="1">
      <c r="A49" s="31">
        <v>460</v>
      </c>
      <c r="B49" s="31" t="s">
        <v>372</v>
      </c>
      <c r="C49" s="213" t="s">
        <v>373</v>
      </c>
    </row>
    <row r="50" spans="1:3" ht="48" customHeight="1">
      <c r="A50" s="29">
        <v>460</v>
      </c>
      <c r="B50" s="29" t="s">
        <v>374</v>
      </c>
      <c r="C50" s="153" t="s">
        <v>375</v>
      </c>
    </row>
    <row r="51" spans="1:3" ht="62.25" customHeight="1">
      <c r="A51" s="29">
        <v>460</v>
      </c>
      <c r="B51" s="29" t="s">
        <v>192</v>
      </c>
      <c r="C51" s="153" t="s">
        <v>193</v>
      </c>
    </row>
    <row r="52" spans="1:3" ht="59.25" customHeight="1">
      <c r="A52" s="29">
        <v>460</v>
      </c>
      <c r="B52" s="29" t="s">
        <v>194</v>
      </c>
      <c r="C52" s="153" t="s">
        <v>195</v>
      </c>
    </row>
    <row r="53" spans="1:3" ht="54" customHeight="1">
      <c r="A53" s="29">
        <v>460</v>
      </c>
      <c r="B53" s="31" t="s">
        <v>291</v>
      </c>
      <c r="C53" s="153" t="s">
        <v>292</v>
      </c>
    </row>
    <row r="54" spans="1:3" ht="36.75" customHeight="1">
      <c r="A54" s="31">
        <v>460</v>
      </c>
      <c r="B54" s="31" t="s">
        <v>376</v>
      </c>
      <c r="C54" s="153" t="s">
        <v>377</v>
      </c>
    </row>
    <row r="55" spans="1:3" ht="33.75" customHeight="1">
      <c r="A55" s="29">
        <v>460</v>
      </c>
      <c r="B55" s="29" t="s">
        <v>378</v>
      </c>
      <c r="C55" s="153" t="s">
        <v>379</v>
      </c>
    </row>
    <row r="56" spans="1:3" ht="53.25" customHeight="1">
      <c r="A56" s="29">
        <v>460</v>
      </c>
      <c r="B56" s="29" t="s">
        <v>500</v>
      </c>
      <c r="C56" s="153" t="s">
        <v>501</v>
      </c>
    </row>
    <row r="57" spans="1:3" ht="34.5" customHeight="1">
      <c r="A57" s="29">
        <v>460</v>
      </c>
      <c r="B57" s="29" t="s">
        <v>196</v>
      </c>
      <c r="C57" s="153" t="s">
        <v>197</v>
      </c>
    </row>
    <row r="58" spans="1:3" ht="39" customHeight="1">
      <c r="A58" s="29">
        <v>460</v>
      </c>
      <c r="B58" s="29" t="s">
        <v>589</v>
      </c>
      <c r="C58" s="153" t="s">
        <v>198</v>
      </c>
    </row>
    <row r="59" spans="1:3" ht="40.5" customHeight="1">
      <c r="A59" s="29">
        <v>460</v>
      </c>
      <c r="B59" s="29" t="s">
        <v>590</v>
      </c>
      <c r="C59" s="153" t="s">
        <v>591</v>
      </c>
    </row>
    <row r="60" spans="1:3" ht="34.5" customHeight="1">
      <c r="A60" s="29">
        <v>460</v>
      </c>
      <c r="B60" s="31" t="s">
        <v>571</v>
      </c>
      <c r="C60" s="153" t="s">
        <v>295</v>
      </c>
    </row>
    <row r="61" spans="1:3" ht="39.75" customHeight="1">
      <c r="A61" s="31">
        <v>460</v>
      </c>
      <c r="B61" s="31" t="s">
        <v>413</v>
      </c>
      <c r="C61" s="153" t="s">
        <v>296</v>
      </c>
    </row>
    <row r="62" spans="1:3" ht="35.25" customHeight="1">
      <c r="A62" s="31">
        <v>460</v>
      </c>
      <c r="B62" s="31" t="s">
        <v>592</v>
      </c>
      <c r="C62" s="153" t="s">
        <v>593</v>
      </c>
    </row>
    <row r="63" spans="1:3" ht="42.75" customHeight="1">
      <c r="A63" s="31">
        <v>460</v>
      </c>
      <c r="B63" s="31" t="s">
        <v>199</v>
      </c>
      <c r="C63" s="153" t="s">
        <v>200</v>
      </c>
    </row>
    <row r="64" spans="1:3" ht="64.5" customHeight="1">
      <c r="A64" s="31">
        <v>460</v>
      </c>
      <c r="B64" s="31" t="s">
        <v>201</v>
      </c>
      <c r="C64" s="153" t="s">
        <v>202</v>
      </c>
    </row>
    <row r="65" spans="1:3" ht="42.75" customHeight="1">
      <c r="A65" s="29">
        <v>460</v>
      </c>
      <c r="B65" s="29" t="s">
        <v>517</v>
      </c>
      <c r="C65" s="153" t="s">
        <v>264</v>
      </c>
    </row>
    <row r="66" spans="1:3" ht="36.75" customHeight="1">
      <c r="A66" s="29">
        <v>460</v>
      </c>
      <c r="B66" s="31" t="s">
        <v>203</v>
      </c>
      <c r="C66" s="153" t="s">
        <v>204</v>
      </c>
    </row>
    <row r="67" spans="1:3" ht="39.75" customHeight="1">
      <c r="A67" s="29">
        <v>460</v>
      </c>
      <c r="B67" s="29" t="s">
        <v>594</v>
      </c>
      <c r="C67" s="153" t="s">
        <v>630</v>
      </c>
    </row>
    <row r="68" spans="1:3" ht="25.5" customHeight="1">
      <c r="A68" s="29">
        <v>460</v>
      </c>
      <c r="B68" s="31" t="s">
        <v>205</v>
      </c>
      <c r="C68" s="153" t="s">
        <v>206</v>
      </c>
    </row>
    <row r="69" spans="1:3" ht="31.5" customHeight="1">
      <c r="A69" s="29">
        <v>460</v>
      </c>
      <c r="B69" s="31" t="s">
        <v>207</v>
      </c>
      <c r="C69" s="153" t="s">
        <v>208</v>
      </c>
    </row>
    <row r="70" spans="1:3" ht="35.25" customHeight="1">
      <c r="A70" s="29">
        <v>460</v>
      </c>
      <c r="B70" s="31" t="s">
        <v>209</v>
      </c>
      <c r="C70" s="153" t="s">
        <v>210</v>
      </c>
    </row>
    <row r="71" spans="1:3" ht="52.5" customHeight="1">
      <c r="A71" s="29">
        <v>460</v>
      </c>
      <c r="B71" s="31" t="s">
        <v>230</v>
      </c>
      <c r="C71" s="153" t="s">
        <v>231</v>
      </c>
    </row>
    <row r="72" spans="1:3" ht="31.5" customHeight="1">
      <c r="A72" s="29">
        <v>460</v>
      </c>
      <c r="B72" s="29" t="s">
        <v>90</v>
      </c>
      <c r="C72" s="153" t="s">
        <v>380</v>
      </c>
    </row>
    <row r="73" spans="1:3" ht="44.25" customHeight="1">
      <c r="A73" s="29">
        <v>460</v>
      </c>
      <c r="B73" s="29" t="s">
        <v>1076</v>
      </c>
      <c r="C73" s="299" t="s">
        <v>1077</v>
      </c>
    </row>
    <row r="74" spans="1:3" ht="24.75" customHeight="1">
      <c r="A74" s="29">
        <v>460</v>
      </c>
      <c r="B74" s="29" t="s">
        <v>1079</v>
      </c>
      <c r="C74" s="298" t="s">
        <v>1078</v>
      </c>
    </row>
    <row r="75" spans="1:3" ht="34.5" customHeight="1">
      <c r="A75" s="29">
        <v>460</v>
      </c>
      <c r="B75" s="29" t="s">
        <v>1080</v>
      </c>
      <c r="C75" s="299" t="s">
        <v>1081</v>
      </c>
    </row>
    <row r="76" spans="1:3" ht="32.25" customHeight="1">
      <c r="A76" s="29">
        <v>460</v>
      </c>
      <c r="B76" s="29" t="s">
        <v>631</v>
      </c>
      <c r="C76" s="153" t="s">
        <v>632</v>
      </c>
    </row>
    <row r="77" spans="1:3" ht="24" customHeight="1">
      <c r="A77" s="29">
        <v>460</v>
      </c>
      <c r="B77" s="29" t="s">
        <v>633</v>
      </c>
      <c r="C77" s="153" t="s">
        <v>634</v>
      </c>
    </row>
    <row r="78" spans="1:3" ht="30" customHeight="1">
      <c r="A78" s="29">
        <v>460</v>
      </c>
      <c r="B78" s="29" t="s">
        <v>254</v>
      </c>
      <c r="C78" s="153" t="s">
        <v>513</v>
      </c>
    </row>
    <row r="79" spans="1:3" ht="32.25" customHeight="1">
      <c r="A79" s="29">
        <v>460</v>
      </c>
      <c r="B79" s="29" t="s">
        <v>381</v>
      </c>
      <c r="C79" s="153" t="s">
        <v>382</v>
      </c>
    </row>
    <row r="80" spans="1:3" ht="33.75" customHeight="1">
      <c r="A80" s="29">
        <v>460</v>
      </c>
      <c r="B80" s="29" t="s">
        <v>583</v>
      </c>
      <c r="C80" s="153" t="s">
        <v>584</v>
      </c>
    </row>
    <row r="81" spans="1:3" ht="26.25" customHeight="1">
      <c r="A81" s="29">
        <v>460</v>
      </c>
      <c r="B81" s="29" t="s">
        <v>383</v>
      </c>
      <c r="C81" s="153" t="s">
        <v>384</v>
      </c>
    </row>
    <row r="82" spans="1:3" ht="54" customHeight="1">
      <c r="A82" s="29">
        <v>460</v>
      </c>
      <c r="B82" s="31" t="s">
        <v>1084</v>
      </c>
      <c r="C82" s="298" t="s">
        <v>1089</v>
      </c>
    </row>
    <row r="83" spans="1:3" ht="61.5" customHeight="1">
      <c r="A83" s="29">
        <v>460</v>
      </c>
      <c r="B83" s="31" t="s">
        <v>1082</v>
      </c>
      <c r="C83" s="153" t="s">
        <v>1090</v>
      </c>
    </row>
    <row r="84" spans="1:3" ht="37.5" customHeight="1">
      <c r="A84" s="29">
        <v>460</v>
      </c>
      <c r="B84" s="31" t="s">
        <v>1085</v>
      </c>
      <c r="C84" s="298" t="s">
        <v>1091</v>
      </c>
    </row>
    <row r="85" spans="1:3" ht="39.75" customHeight="1">
      <c r="A85" s="29">
        <v>460</v>
      </c>
      <c r="B85" s="31" t="s">
        <v>1083</v>
      </c>
      <c r="C85" s="298" t="s">
        <v>1092</v>
      </c>
    </row>
    <row r="86" spans="1:3" ht="36.75" customHeight="1">
      <c r="A86" s="29">
        <v>460</v>
      </c>
      <c r="B86" s="31" t="s">
        <v>1086</v>
      </c>
      <c r="C86" s="298" t="s">
        <v>1093</v>
      </c>
    </row>
    <row r="87" spans="1:3" ht="50.25" customHeight="1">
      <c r="A87" s="29">
        <v>460</v>
      </c>
      <c r="B87" s="31" t="s">
        <v>1087</v>
      </c>
      <c r="C87" s="298" t="s">
        <v>1094</v>
      </c>
    </row>
    <row r="88" spans="1:3" ht="42.75" customHeight="1">
      <c r="A88" s="29">
        <v>460</v>
      </c>
      <c r="B88" s="31" t="s">
        <v>1088</v>
      </c>
      <c r="C88" s="298" t="s">
        <v>1095</v>
      </c>
    </row>
    <row r="89" spans="1:3" ht="34.5" customHeight="1">
      <c r="A89" s="29">
        <v>460</v>
      </c>
      <c r="B89" s="31" t="s">
        <v>211</v>
      </c>
      <c r="C89" s="214" t="s">
        <v>212</v>
      </c>
    </row>
    <row r="90" spans="1:3" ht="51.75" customHeight="1">
      <c r="A90" s="29">
        <v>460</v>
      </c>
      <c r="B90" s="29" t="s">
        <v>252</v>
      </c>
      <c r="C90" s="153" t="s">
        <v>253</v>
      </c>
    </row>
    <row r="91" spans="1:3" ht="29.25" customHeight="1">
      <c r="A91" s="31">
        <v>460</v>
      </c>
      <c r="B91" s="31" t="s">
        <v>385</v>
      </c>
      <c r="C91" s="153" t="s">
        <v>386</v>
      </c>
    </row>
    <row r="92" spans="1:3" ht="35.25" customHeight="1">
      <c r="A92" s="31">
        <v>460</v>
      </c>
      <c r="B92" s="31" t="s">
        <v>213</v>
      </c>
      <c r="C92" s="153" t="s">
        <v>214</v>
      </c>
    </row>
    <row r="93" spans="1:3" ht="32.25" customHeight="1">
      <c r="A93" s="31">
        <v>460</v>
      </c>
      <c r="B93" s="31" t="s">
        <v>340</v>
      </c>
      <c r="C93" s="153" t="s">
        <v>398</v>
      </c>
    </row>
    <row r="94" spans="1:3" ht="20.25" customHeight="1">
      <c r="A94" s="31">
        <v>460</v>
      </c>
      <c r="B94" s="31" t="s">
        <v>502</v>
      </c>
      <c r="C94" s="153" t="s">
        <v>503</v>
      </c>
    </row>
    <row r="95" spans="1:3" ht="36" customHeight="1">
      <c r="A95" s="31">
        <v>460</v>
      </c>
      <c r="B95" s="31" t="s">
        <v>504</v>
      </c>
      <c r="C95" s="153" t="s">
        <v>242</v>
      </c>
    </row>
    <row r="96" spans="1:3" ht="48" customHeight="1">
      <c r="A96" s="31">
        <v>460</v>
      </c>
      <c r="B96" s="31" t="s">
        <v>243</v>
      </c>
      <c r="C96" s="153" t="s">
        <v>117</v>
      </c>
    </row>
    <row r="97" spans="1:3" ht="33.75" customHeight="1">
      <c r="A97" s="31">
        <v>460</v>
      </c>
      <c r="B97" s="31" t="s">
        <v>399</v>
      </c>
      <c r="C97" s="153" t="s">
        <v>400</v>
      </c>
    </row>
    <row r="98" spans="1:3" ht="29.25" customHeight="1">
      <c r="A98" s="31">
        <v>460</v>
      </c>
      <c r="B98" s="31" t="s">
        <v>387</v>
      </c>
      <c r="C98" s="153" t="s">
        <v>388</v>
      </c>
    </row>
    <row r="99" spans="1:3" ht="57" customHeight="1">
      <c r="A99" s="31">
        <v>460</v>
      </c>
      <c r="B99" s="155" t="s">
        <v>215</v>
      </c>
      <c r="C99" s="214" t="s">
        <v>216</v>
      </c>
    </row>
    <row r="100" spans="1:3" ht="54.75" customHeight="1">
      <c r="A100" s="31">
        <v>460</v>
      </c>
      <c r="B100" s="31" t="s">
        <v>217</v>
      </c>
      <c r="C100" s="153" t="s">
        <v>218</v>
      </c>
    </row>
    <row r="101" spans="1:3" ht="50.25" customHeight="1">
      <c r="A101" s="31">
        <v>460</v>
      </c>
      <c r="B101" s="31" t="s">
        <v>219</v>
      </c>
      <c r="C101" s="153" t="s">
        <v>220</v>
      </c>
    </row>
    <row r="102" spans="1:3" ht="43.5" customHeight="1">
      <c r="A102" s="31">
        <v>460</v>
      </c>
      <c r="B102" s="155" t="s">
        <v>221</v>
      </c>
      <c r="C102" s="214" t="s">
        <v>222</v>
      </c>
    </row>
    <row r="103" spans="1:3" ht="43.5" customHeight="1">
      <c r="A103" s="31">
        <v>460</v>
      </c>
      <c r="B103" s="216" t="s">
        <v>1041</v>
      </c>
      <c r="C103" s="30" t="s">
        <v>1042</v>
      </c>
    </row>
    <row r="104" spans="1:3" ht="36.75" customHeight="1">
      <c r="A104" s="31">
        <v>460</v>
      </c>
      <c r="B104" s="31" t="s">
        <v>580</v>
      </c>
      <c r="C104" s="153" t="s">
        <v>581</v>
      </c>
    </row>
    <row r="105" spans="1:3" ht="45" customHeight="1">
      <c r="A105" s="29">
        <v>460</v>
      </c>
      <c r="B105" s="29" t="s">
        <v>60</v>
      </c>
      <c r="C105" s="153" t="s">
        <v>61</v>
      </c>
    </row>
    <row r="106" spans="1:3" ht="29.25" customHeight="1">
      <c r="A106" s="29">
        <v>460</v>
      </c>
      <c r="B106" s="29" t="s">
        <v>118</v>
      </c>
      <c r="C106" s="153" t="s">
        <v>419</v>
      </c>
    </row>
    <row r="107" spans="1:3" ht="27.75" customHeight="1">
      <c r="A107" s="29">
        <v>460</v>
      </c>
      <c r="B107" s="29" t="s">
        <v>71</v>
      </c>
      <c r="C107" s="153" t="s">
        <v>297</v>
      </c>
    </row>
    <row r="108" spans="1:3" ht="77.25" customHeight="1">
      <c r="A108" s="29">
        <v>460</v>
      </c>
      <c r="B108" s="29" t="s">
        <v>39</v>
      </c>
      <c r="C108" s="153" t="s">
        <v>40</v>
      </c>
    </row>
    <row r="109" spans="1:3" s="12" customFormat="1" ht="67.5" customHeight="1">
      <c r="A109" s="29">
        <v>460</v>
      </c>
      <c r="B109" s="31" t="s">
        <v>62</v>
      </c>
      <c r="C109" s="30" t="s">
        <v>1038</v>
      </c>
    </row>
    <row r="110" spans="1:3" s="12" customFormat="1" ht="62.25" customHeight="1">
      <c r="A110" s="29">
        <v>460</v>
      </c>
      <c r="B110" s="216" t="s">
        <v>1039</v>
      </c>
      <c r="C110" s="30" t="s">
        <v>1040</v>
      </c>
    </row>
    <row r="111" spans="1:3" s="12" customFormat="1" ht="35.25" customHeight="1">
      <c r="A111" s="31">
        <v>460</v>
      </c>
      <c r="B111" s="31" t="s">
        <v>437</v>
      </c>
      <c r="C111" s="153" t="s">
        <v>439</v>
      </c>
    </row>
    <row r="112" spans="1:3" ht="44.25" customHeight="1">
      <c r="A112" s="33" t="s">
        <v>481</v>
      </c>
      <c r="B112" s="27" t="s">
        <v>97</v>
      </c>
      <c r="C112" s="89" t="s">
        <v>480</v>
      </c>
    </row>
    <row r="113" spans="1:3" ht="43.5" customHeight="1">
      <c r="A113" s="32" t="s">
        <v>481</v>
      </c>
      <c r="B113" s="31" t="s">
        <v>440</v>
      </c>
      <c r="C113" s="153" t="s">
        <v>441</v>
      </c>
    </row>
    <row r="114" spans="1:3" ht="36.75" customHeight="1">
      <c r="A114" s="34" t="s">
        <v>481</v>
      </c>
      <c r="B114" s="31" t="s">
        <v>442</v>
      </c>
      <c r="C114" s="153" t="s">
        <v>76</v>
      </c>
    </row>
    <row r="115" spans="1:3" ht="41.25" customHeight="1">
      <c r="A115" s="34" t="s">
        <v>481</v>
      </c>
      <c r="B115" s="31" t="s">
        <v>440</v>
      </c>
      <c r="C115" s="153" t="s">
        <v>441</v>
      </c>
    </row>
    <row r="116" spans="1:3" s="12" customFormat="1" ht="53.25" customHeight="1">
      <c r="A116" s="34" t="s">
        <v>481</v>
      </c>
      <c r="B116" s="31" t="s">
        <v>348</v>
      </c>
      <c r="C116" s="153" t="s">
        <v>77</v>
      </c>
    </row>
    <row r="117" spans="1:3" s="12" customFormat="1" ht="60.75" customHeight="1">
      <c r="A117" s="34" t="s">
        <v>481</v>
      </c>
      <c r="B117" s="31" t="s">
        <v>347</v>
      </c>
      <c r="C117" s="153" t="s">
        <v>981</v>
      </c>
    </row>
    <row r="118" spans="1:3" ht="60" customHeight="1">
      <c r="A118" s="34" t="s">
        <v>481</v>
      </c>
      <c r="B118" s="31" t="s">
        <v>740</v>
      </c>
      <c r="C118" s="153" t="s">
        <v>982</v>
      </c>
    </row>
    <row r="119" spans="1:3" s="12" customFormat="1" ht="52.5" customHeight="1">
      <c r="A119" s="34" t="s">
        <v>481</v>
      </c>
      <c r="B119" s="31" t="s">
        <v>66</v>
      </c>
      <c r="C119" s="153" t="s">
        <v>81</v>
      </c>
    </row>
    <row r="120" spans="1:3" s="12" customFormat="1" ht="76.5" customHeight="1">
      <c r="A120" s="34" t="s">
        <v>481</v>
      </c>
      <c r="B120" s="31" t="s">
        <v>985</v>
      </c>
      <c r="C120" s="153" t="s">
        <v>986</v>
      </c>
    </row>
    <row r="121" spans="1:3" ht="44.25" customHeight="1">
      <c r="A121" s="34" t="s">
        <v>481</v>
      </c>
      <c r="B121" s="31" t="s">
        <v>450</v>
      </c>
      <c r="C121" s="153" t="s">
        <v>465</v>
      </c>
    </row>
    <row r="122" spans="1:3" ht="36.75" customHeight="1">
      <c r="A122" s="34" t="s">
        <v>481</v>
      </c>
      <c r="B122" s="31" t="s">
        <v>79</v>
      </c>
      <c r="C122" s="153" t="s">
        <v>128</v>
      </c>
    </row>
    <row r="123" spans="1:3" ht="56.25" customHeight="1">
      <c r="A123" s="34" t="s">
        <v>481</v>
      </c>
      <c r="B123" s="31" t="s">
        <v>298</v>
      </c>
      <c r="C123" s="153" t="s">
        <v>299</v>
      </c>
    </row>
    <row r="124" spans="1:3" ht="51.75" customHeight="1">
      <c r="A124" s="34" t="s">
        <v>481</v>
      </c>
      <c r="B124" s="31" t="s">
        <v>300</v>
      </c>
      <c r="C124" s="153" t="s">
        <v>265</v>
      </c>
    </row>
    <row r="125" spans="1:3" ht="55.5" customHeight="1">
      <c r="A125" s="34" t="s">
        <v>481</v>
      </c>
      <c r="B125" s="31" t="s">
        <v>301</v>
      </c>
      <c r="C125" s="153" t="s">
        <v>238</v>
      </c>
    </row>
    <row r="126" spans="1:3" ht="72.75" customHeight="1">
      <c r="A126" s="34" t="s">
        <v>481</v>
      </c>
      <c r="B126" s="31" t="s">
        <v>239</v>
      </c>
      <c r="C126" s="153" t="s">
        <v>102</v>
      </c>
    </row>
    <row r="127" spans="1:3" ht="42.75" customHeight="1">
      <c r="A127" s="34" t="s">
        <v>481</v>
      </c>
      <c r="B127" s="31" t="s">
        <v>150</v>
      </c>
      <c r="C127" s="153" t="s">
        <v>151</v>
      </c>
    </row>
    <row r="128" spans="1:3" ht="28.5" customHeight="1">
      <c r="A128" s="34" t="s">
        <v>481</v>
      </c>
      <c r="B128" s="31" t="s">
        <v>344</v>
      </c>
      <c r="C128" s="153" t="s">
        <v>1018</v>
      </c>
    </row>
    <row r="129" spans="1:3" ht="36" customHeight="1">
      <c r="A129" s="34" t="s">
        <v>481</v>
      </c>
      <c r="B129" s="31" t="s">
        <v>749</v>
      </c>
      <c r="C129" s="153" t="s">
        <v>1019</v>
      </c>
    </row>
    <row r="130" spans="1:3" ht="45" customHeight="1">
      <c r="A130" s="34" t="s">
        <v>481</v>
      </c>
      <c r="B130" s="31" t="s">
        <v>463</v>
      </c>
      <c r="C130" s="153" t="s">
        <v>266</v>
      </c>
    </row>
    <row r="131" spans="1:3" ht="78" customHeight="1">
      <c r="A131" s="34" t="s">
        <v>481</v>
      </c>
      <c r="B131" s="31" t="s">
        <v>1022</v>
      </c>
      <c r="C131" s="153" t="s">
        <v>1023</v>
      </c>
    </row>
    <row r="132" spans="1:3" ht="25.5" customHeight="1">
      <c r="A132" s="32" t="s">
        <v>481</v>
      </c>
      <c r="B132" s="29" t="s">
        <v>37</v>
      </c>
      <c r="C132" s="153" t="s">
        <v>38</v>
      </c>
    </row>
    <row r="133" spans="1:3" ht="23.25" customHeight="1">
      <c r="A133" s="32" t="s">
        <v>481</v>
      </c>
      <c r="B133" s="31" t="s">
        <v>415</v>
      </c>
      <c r="C133" s="153" t="s">
        <v>1032</v>
      </c>
    </row>
    <row r="134" spans="1:3" ht="23.25" customHeight="1">
      <c r="A134" s="32" t="s">
        <v>481</v>
      </c>
      <c r="B134" s="29" t="s">
        <v>753</v>
      </c>
      <c r="C134" s="153" t="s">
        <v>1033</v>
      </c>
    </row>
    <row r="135" spans="1:3" ht="36">
      <c r="A135" s="32" t="s">
        <v>481</v>
      </c>
      <c r="B135" s="29" t="s">
        <v>346</v>
      </c>
      <c r="C135" s="153" t="s">
        <v>152</v>
      </c>
    </row>
    <row r="136" spans="1:3" ht="60">
      <c r="A136" s="32" t="s">
        <v>481</v>
      </c>
      <c r="B136" s="29" t="s">
        <v>39</v>
      </c>
      <c r="C136" s="153" t="s">
        <v>40</v>
      </c>
    </row>
    <row r="137" spans="1:3" ht="69" customHeight="1">
      <c r="A137" s="215" t="s">
        <v>481</v>
      </c>
      <c r="B137" s="31" t="s">
        <v>62</v>
      </c>
      <c r="C137" s="30" t="s">
        <v>1038</v>
      </c>
    </row>
    <row r="138" spans="1:3" ht="69" customHeight="1">
      <c r="A138" s="215" t="s">
        <v>481</v>
      </c>
      <c r="B138" s="216" t="s">
        <v>1039</v>
      </c>
      <c r="C138" s="30" t="s">
        <v>1040</v>
      </c>
    </row>
    <row r="139" spans="1:3" ht="42" customHeight="1">
      <c r="A139" s="27">
        <v>475</v>
      </c>
      <c r="B139" s="27" t="s">
        <v>478</v>
      </c>
      <c r="C139" s="89" t="s">
        <v>479</v>
      </c>
    </row>
    <row r="140" spans="1:3" ht="38.25" customHeight="1">
      <c r="A140" s="31">
        <v>475</v>
      </c>
      <c r="B140" s="31" t="s">
        <v>587</v>
      </c>
      <c r="C140" s="153" t="s">
        <v>495</v>
      </c>
    </row>
    <row r="141" ht="42" customHeight="1"/>
    <row r="142" ht="27" customHeight="1"/>
    <row r="143" ht="25.5" customHeight="1"/>
    <row r="144" ht="51.75" customHeight="1"/>
    <row r="145" ht="72" customHeight="1"/>
    <row r="146" ht="67.5" customHeight="1"/>
    <row r="147" ht="39" customHeight="1"/>
    <row r="148" ht="40.5" customHeight="1"/>
  </sheetData>
  <sheetProtection/>
  <mergeCells count="7">
    <mergeCell ref="A7:C7"/>
    <mergeCell ref="A8:B8"/>
    <mergeCell ref="C8:C9"/>
    <mergeCell ref="A2:C2"/>
    <mergeCell ref="A4:C4"/>
    <mergeCell ref="A5:C5"/>
    <mergeCell ref="A6:C6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F15" sqref="F15"/>
    </sheetView>
  </sheetViews>
  <sheetFormatPr defaultColWidth="9.140625" defaultRowHeight="12.75"/>
  <cols>
    <col min="1" max="1" width="8.140625" style="0" customWidth="1"/>
    <col min="2" max="2" width="57.8515625" style="0" customWidth="1"/>
    <col min="3" max="3" width="9.57421875" style="0" customWidth="1"/>
    <col min="4" max="4" width="10.00390625" style="0" customWidth="1"/>
  </cols>
  <sheetData>
    <row r="1" spans="1:5" ht="14.25">
      <c r="A1" s="241" t="s">
        <v>364</v>
      </c>
      <c r="B1" s="241"/>
      <c r="C1" s="241"/>
      <c r="D1" s="241"/>
      <c r="E1" s="69"/>
    </row>
    <row r="2" spans="1:5" ht="40.5" customHeight="1">
      <c r="A2" s="220" t="s">
        <v>935</v>
      </c>
      <c r="B2" s="220"/>
      <c r="C2" s="220"/>
      <c r="D2" s="220"/>
      <c r="E2" s="70"/>
    </row>
    <row r="3" spans="1:3" ht="15.75">
      <c r="A3" s="283"/>
      <c r="B3" s="283"/>
      <c r="C3" s="283"/>
    </row>
    <row r="4" spans="1:4" ht="21.75" customHeight="1">
      <c r="A4" s="284" t="s">
        <v>645</v>
      </c>
      <c r="B4" s="284"/>
      <c r="C4" s="284"/>
      <c r="D4" s="284"/>
    </row>
    <row r="5" spans="1:4" ht="14.25">
      <c r="A5" s="282" t="s">
        <v>257</v>
      </c>
      <c r="B5" s="282"/>
      <c r="C5" s="282"/>
      <c r="D5" s="282"/>
    </row>
    <row r="6" spans="1:4" ht="14.25">
      <c r="A6" s="282" t="s">
        <v>258</v>
      </c>
      <c r="B6" s="282"/>
      <c r="C6" s="282"/>
      <c r="D6" s="282"/>
    </row>
    <row r="7" spans="1:5" ht="30.75" customHeight="1">
      <c r="A7" s="285" t="s">
        <v>933</v>
      </c>
      <c r="B7" s="285"/>
      <c r="C7" s="285"/>
      <c r="D7" s="285"/>
      <c r="E7" s="98"/>
    </row>
    <row r="8" spans="1:3" ht="15.75">
      <c r="A8" s="283"/>
      <c r="B8" s="283"/>
      <c r="C8" s="283"/>
    </row>
    <row r="9" spans="1:4" ht="15.75">
      <c r="A9" s="68"/>
      <c r="C9" s="258" t="s">
        <v>95</v>
      </c>
      <c r="D9" s="258"/>
    </row>
    <row r="10" spans="1:4" ht="21.75" customHeight="1">
      <c r="A10" s="27" t="s">
        <v>329</v>
      </c>
      <c r="B10" s="27" t="s">
        <v>629</v>
      </c>
      <c r="C10" s="27" t="s">
        <v>727</v>
      </c>
      <c r="D10" s="27" t="s">
        <v>761</v>
      </c>
    </row>
    <row r="11" spans="1:4" ht="38.25" customHeight="1">
      <c r="A11" s="27" t="s">
        <v>259</v>
      </c>
      <c r="B11" s="99" t="s">
        <v>260</v>
      </c>
      <c r="C11" s="27"/>
      <c r="D11" s="27"/>
    </row>
    <row r="12" spans="1:4" ht="45" customHeight="1">
      <c r="A12" s="31">
        <v>1</v>
      </c>
      <c r="B12" s="35" t="s">
        <v>505</v>
      </c>
      <c r="C12" s="100">
        <v>15420</v>
      </c>
      <c r="D12" s="100">
        <v>6480</v>
      </c>
    </row>
    <row r="13" spans="1:4" ht="45" customHeight="1">
      <c r="A13" s="291"/>
      <c r="B13" s="286" t="s">
        <v>261</v>
      </c>
      <c r="C13" s="292">
        <f>SUM(C12)</f>
        <v>15420</v>
      </c>
      <c r="D13" s="292">
        <f>SUM(D12)</f>
        <v>6480</v>
      </c>
    </row>
    <row r="14" spans="1:4" ht="12.75" customHeight="1">
      <c r="A14" s="291"/>
      <c r="B14" s="286"/>
      <c r="C14" s="292"/>
      <c r="D14" s="292"/>
    </row>
    <row r="15" spans="1:4" ht="22.5" customHeight="1">
      <c r="A15" s="291" t="s">
        <v>262</v>
      </c>
      <c r="B15" s="102" t="s">
        <v>263</v>
      </c>
      <c r="C15" s="287"/>
      <c r="D15" s="287"/>
    </row>
    <row r="16" spans="1:4" ht="23.25" customHeight="1">
      <c r="A16" s="291"/>
      <c r="B16" s="99" t="s">
        <v>512</v>
      </c>
      <c r="C16" s="287"/>
      <c r="D16" s="287"/>
    </row>
    <row r="17" spans="1:4" ht="24" customHeight="1">
      <c r="A17" s="287">
        <v>1</v>
      </c>
      <c r="B17" s="288" t="s">
        <v>728</v>
      </c>
      <c r="C17" s="290">
        <v>15420</v>
      </c>
      <c r="D17" s="290">
        <v>6480</v>
      </c>
    </row>
    <row r="18" spans="1:4" ht="26.25" customHeight="1">
      <c r="A18" s="287"/>
      <c r="B18" s="289"/>
      <c r="C18" s="290"/>
      <c r="D18" s="290"/>
    </row>
    <row r="19" spans="1:4" ht="44.25" customHeight="1">
      <c r="A19" s="27"/>
      <c r="B19" s="99" t="s">
        <v>261</v>
      </c>
      <c r="C19" s="101">
        <f>SUM(C17)</f>
        <v>15420</v>
      </c>
      <c r="D19" s="101">
        <f>SUM(D17)</f>
        <v>6480</v>
      </c>
    </row>
    <row r="20" spans="1:3" ht="21" customHeight="1">
      <c r="A20" s="92"/>
      <c r="B20" s="92"/>
      <c r="C20" s="92"/>
    </row>
    <row r="21" spans="1:3" ht="14.25">
      <c r="A21" s="92"/>
      <c r="B21" s="92"/>
      <c r="C21" s="92"/>
    </row>
    <row r="22" spans="1:3" ht="14.25">
      <c r="A22" s="92"/>
      <c r="B22" s="92"/>
      <c r="C22" s="92"/>
    </row>
    <row r="23" spans="1:3" ht="14.25">
      <c r="A23" s="92"/>
      <c r="B23" s="92"/>
      <c r="C23" s="92"/>
    </row>
  </sheetData>
  <sheetProtection/>
  <mergeCells count="20">
    <mergeCell ref="B13:B14"/>
    <mergeCell ref="A5:D5"/>
    <mergeCell ref="A6:D6"/>
    <mergeCell ref="A1:D1"/>
    <mergeCell ref="A2:D2"/>
    <mergeCell ref="A4:D4"/>
    <mergeCell ref="A3:C3"/>
    <mergeCell ref="C13:C14"/>
    <mergeCell ref="D13:D14"/>
    <mergeCell ref="A7:D7"/>
    <mergeCell ref="A17:A18"/>
    <mergeCell ref="B17:B18"/>
    <mergeCell ref="C17:C18"/>
    <mergeCell ref="D17:D18"/>
    <mergeCell ref="C9:D9"/>
    <mergeCell ref="A8:C8"/>
    <mergeCell ref="A13:A14"/>
    <mergeCell ref="A15:A16"/>
    <mergeCell ref="C15:C16"/>
    <mergeCell ref="D15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5.28125" style="0" customWidth="1"/>
    <col min="2" max="2" width="61.57421875" style="0" customWidth="1"/>
  </cols>
  <sheetData>
    <row r="1" spans="1:2" ht="12.75">
      <c r="A1" s="241" t="s">
        <v>315</v>
      </c>
      <c r="B1" s="241"/>
    </row>
    <row r="2" spans="1:2" ht="47.25" customHeight="1">
      <c r="A2" s="276" t="s">
        <v>935</v>
      </c>
      <c r="B2" s="276"/>
    </row>
    <row r="3" spans="1:2" ht="18.75">
      <c r="A3" s="296"/>
      <c r="B3" s="296"/>
    </row>
    <row r="4" spans="1:2" ht="18.75">
      <c r="A4" s="297" t="s">
        <v>392</v>
      </c>
      <c r="B4" s="297"/>
    </row>
    <row r="5" spans="1:2" ht="18.75">
      <c r="A5" s="297" t="s">
        <v>767</v>
      </c>
      <c r="B5" s="297"/>
    </row>
    <row r="6" spans="1:2" ht="18.75">
      <c r="A6" s="297"/>
      <c r="B6" s="297"/>
    </row>
    <row r="7" spans="1:2" ht="18.75">
      <c r="A7" s="293"/>
      <c r="B7" s="293"/>
    </row>
    <row r="8" spans="1:2" s="159" customFormat="1" ht="18.75" customHeight="1">
      <c r="A8" s="294" t="s">
        <v>393</v>
      </c>
      <c r="B8" s="294" t="s">
        <v>394</v>
      </c>
    </row>
    <row r="9" spans="1:2" s="159" customFormat="1" ht="25.5" customHeight="1">
      <c r="A9" s="295"/>
      <c r="B9" s="295"/>
    </row>
    <row r="10" spans="1:2" s="159" customFormat="1" ht="24.75" customHeight="1">
      <c r="A10" s="111">
        <v>1</v>
      </c>
      <c r="B10" s="112" t="s">
        <v>395</v>
      </c>
    </row>
    <row r="11" spans="1:2" s="159" customFormat="1" ht="24.75" customHeight="1">
      <c r="A11" s="111">
        <v>2</v>
      </c>
      <c r="B11" s="112" t="s">
        <v>396</v>
      </c>
    </row>
    <row r="12" spans="1:2" s="159" customFormat="1" ht="24" customHeight="1">
      <c r="A12" s="111">
        <v>3</v>
      </c>
      <c r="B12" s="112" t="s">
        <v>397</v>
      </c>
    </row>
    <row r="13" spans="1:2" s="159" customFormat="1" ht="37.5">
      <c r="A13" s="111">
        <v>4</v>
      </c>
      <c r="B13" s="112" t="s">
        <v>232</v>
      </c>
    </row>
    <row r="14" spans="1:2" s="159" customFormat="1" ht="41.25" customHeight="1">
      <c r="A14" s="111">
        <v>5</v>
      </c>
      <c r="B14" s="112" t="s">
        <v>233</v>
      </c>
    </row>
  </sheetData>
  <sheetProtection/>
  <mergeCells count="9">
    <mergeCell ref="A7:B7"/>
    <mergeCell ref="A8:A9"/>
    <mergeCell ref="B8:B9"/>
    <mergeCell ref="A1:B1"/>
    <mergeCell ref="A2:B2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8" sqref="C8:C9"/>
    </sheetView>
  </sheetViews>
  <sheetFormatPr defaultColWidth="9.140625" defaultRowHeight="12.75"/>
  <cols>
    <col min="2" max="2" width="23.8515625" style="0" customWidth="1"/>
    <col min="3" max="3" width="51.7109375" style="0" customWidth="1"/>
  </cols>
  <sheetData>
    <row r="1" ht="12.75">
      <c r="C1" s="9" t="s">
        <v>523</v>
      </c>
    </row>
    <row r="2" spans="2:3" ht="39" customHeight="1">
      <c r="B2" s="220" t="s">
        <v>935</v>
      </c>
      <c r="C2" s="220"/>
    </row>
    <row r="5" spans="1:3" ht="14.25">
      <c r="A5" s="231" t="s">
        <v>271</v>
      </c>
      <c r="B5" s="231"/>
      <c r="C5" s="231"/>
    </row>
    <row r="6" spans="1:3" ht="43.5" customHeight="1">
      <c r="A6" s="232" t="s">
        <v>223</v>
      </c>
      <c r="B6" s="232"/>
      <c r="C6" s="232"/>
    </row>
    <row r="8" spans="1:3" ht="32.25" customHeight="1">
      <c r="A8" s="233" t="s">
        <v>638</v>
      </c>
      <c r="B8" s="234"/>
      <c r="C8" s="235" t="s">
        <v>224</v>
      </c>
    </row>
    <row r="9" spans="1:3" ht="51" customHeight="1">
      <c r="A9" s="2" t="s">
        <v>639</v>
      </c>
      <c r="B9" s="2" t="s">
        <v>225</v>
      </c>
      <c r="C9" s="236"/>
    </row>
    <row r="10" spans="1:3" ht="39.75" customHeight="1">
      <c r="A10" s="73" t="s">
        <v>412</v>
      </c>
      <c r="B10" s="27"/>
      <c r="C10" s="2" t="s">
        <v>640</v>
      </c>
    </row>
    <row r="11" spans="1:3" ht="49.5" customHeight="1">
      <c r="A11" s="74" t="s">
        <v>412</v>
      </c>
      <c r="B11" s="31" t="s">
        <v>706</v>
      </c>
      <c r="C11" s="5" t="s">
        <v>506</v>
      </c>
    </row>
    <row r="12" spans="1:3" ht="37.5" customHeight="1">
      <c r="A12" s="74" t="s">
        <v>412</v>
      </c>
      <c r="B12" s="31" t="s">
        <v>234</v>
      </c>
      <c r="C12" s="5" t="s">
        <v>718</v>
      </c>
    </row>
    <row r="13" spans="1:3" ht="57" customHeight="1">
      <c r="A13" s="74" t="s">
        <v>412</v>
      </c>
      <c r="B13" s="34" t="s">
        <v>707</v>
      </c>
      <c r="C13" s="6" t="s">
        <v>641</v>
      </c>
    </row>
    <row r="14" spans="1:3" ht="47.25" customHeight="1">
      <c r="A14" s="121">
        <v>460</v>
      </c>
      <c r="B14" s="36" t="s">
        <v>708</v>
      </c>
      <c r="C14" s="119" t="s">
        <v>642</v>
      </c>
    </row>
    <row r="15" spans="1:3" ht="51.75" customHeight="1">
      <c r="A15" s="4">
        <v>460</v>
      </c>
      <c r="B15" s="31" t="s">
        <v>643</v>
      </c>
      <c r="C15" s="6" t="s">
        <v>709</v>
      </c>
    </row>
    <row r="16" spans="1:3" ht="51.75" customHeight="1">
      <c r="A16" s="122">
        <v>460</v>
      </c>
      <c r="B16" s="37" t="s">
        <v>646</v>
      </c>
      <c r="C16" s="120" t="s">
        <v>647</v>
      </c>
    </row>
    <row r="17" spans="1:3" ht="66.75" customHeight="1">
      <c r="A17" s="3">
        <v>460</v>
      </c>
      <c r="B17" s="38"/>
      <c r="C17" s="2" t="s">
        <v>648</v>
      </c>
    </row>
    <row r="18" spans="1:3" ht="32.25" customHeight="1">
      <c r="A18" s="7">
        <v>460</v>
      </c>
      <c r="B18" s="34" t="s">
        <v>649</v>
      </c>
      <c r="C18" s="6" t="s">
        <v>520</v>
      </c>
    </row>
    <row r="19" spans="1:3" ht="32.25" customHeight="1">
      <c r="A19" s="7">
        <v>460</v>
      </c>
      <c r="B19" s="34" t="s">
        <v>521</v>
      </c>
      <c r="C19" s="6" t="s">
        <v>522</v>
      </c>
    </row>
  </sheetData>
  <sheetProtection/>
  <mergeCells count="5">
    <mergeCell ref="B2:C2"/>
    <mergeCell ref="A5:C5"/>
    <mergeCell ref="A6:C6"/>
    <mergeCell ref="A8:B8"/>
    <mergeCell ref="C8:C9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4.7109375" style="0" customWidth="1"/>
    <col min="2" max="2" width="22.00390625" style="0" customWidth="1"/>
    <col min="3" max="3" width="54.00390625" style="0" customWidth="1"/>
  </cols>
  <sheetData>
    <row r="1" spans="1:4" ht="12.75">
      <c r="A1" s="207"/>
      <c r="B1" s="72"/>
      <c r="C1" s="9" t="s">
        <v>359</v>
      </c>
      <c r="D1" s="15"/>
    </row>
    <row r="2" spans="1:4" ht="38.25">
      <c r="A2" s="10"/>
      <c r="B2" s="26"/>
      <c r="C2" s="26" t="s">
        <v>1036</v>
      </c>
      <c r="D2" s="18"/>
    </row>
    <row r="3" spans="1:3" ht="16.5" customHeight="1">
      <c r="A3" s="10"/>
      <c r="B3" s="10"/>
      <c r="C3" s="9"/>
    </row>
    <row r="4" spans="1:3" ht="18.75" customHeight="1">
      <c r="A4" s="238" t="s">
        <v>271</v>
      </c>
      <c r="B4" s="238"/>
      <c r="C4" s="238"/>
    </row>
    <row r="5" spans="1:4" ht="38.25" customHeight="1">
      <c r="A5" s="239" t="s">
        <v>227</v>
      </c>
      <c r="B5" s="239"/>
      <c r="C5" s="239"/>
      <c r="D5" s="40"/>
    </row>
    <row r="6" spans="1:4" ht="33.75" customHeight="1">
      <c r="A6" s="233" t="s">
        <v>638</v>
      </c>
      <c r="B6" s="234"/>
      <c r="C6" s="226" t="s">
        <v>570</v>
      </c>
      <c r="D6" s="40"/>
    </row>
    <row r="7" spans="1:4" ht="39.75" customHeight="1">
      <c r="A7" s="2" t="s">
        <v>401</v>
      </c>
      <c r="B7" s="2" t="s">
        <v>524</v>
      </c>
      <c r="C7" s="237"/>
      <c r="D7" s="40"/>
    </row>
    <row r="8" spans="1:4" ht="35.25" customHeight="1">
      <c r="A8" s="73" t="s">
        <v>525</v>
      </c>
      <c r="B8" s="2"/>
      <c r="C8" s="2" t="s">
        <v>601</v>
      </c>
      <c r="D8" s="40"/>
    </row>
    <row r="9" spans="1:4" ht="27" customHeight="1">
      <c r="A9" s="74" t="s">
        <v>525</v>
      </c>
      <c r="B9" s="7" t="s">
        <v>132</v>
      </c>
      <c r="C9" s="5" t="s">
        <v>367</v>
      </c>
      <c r="D9" s="40"/>
    </row>
    <row r="10" spans="1:4" s="12" customFormat="1" ht="30" customHeight="1">
      <c r="A10" s="74" t="s">
        <v>525</v>
      </c>
      <c r="B10" s="4" t="s">
        <v>50</v>
      </c>
      <c r="C10" s="5" t="s">
        <v>51</v>
      </c>
      <c r="D10" s="88"/>
    </row>
    <row r="11" spans="1:4" s="12" customFormat="1" ht="30" customHeight="1">
      <c r="A11" s="74" t="s">
        <v>525</v>
      </c>
      <c r="B11" s="4" t="s">
        <v>52</v>
      </c>
      <c r="C11" s="5" t="s">
        <v>53</v>
      </c>
      <c r="D11" s="88"/>
    </row>
    <row r="12" spans="1:4" s="12" customFormat="1" ht="21" customHeight="1">
      <c r="A12" s="74" t="s">
        <v>525</v>
      </c>
      <c r="B12" s="4" t="s">
        <v>54</v>
      </c>
      <c r="C12" s="5" t="s">
        <v>55</v>
      </c>
      <c r="D12" s="88"/>
    </row>
    <row r="13" spans="1:4" s="12" customFormat="1" ht="22.5" customHeight="1">
      <c r="A13" s="74" t="s">
        <v>525</v>
      </c>
      <c r="B13" s="4" t="s">
        <v>56</v>
      </c>
      <c r="C13" s="5" t="s">
        <v>57</v>
      </c>
      <c r="D13" s="88"/>
    </row>
    <row r="14" spans="1:4" s="12" customFormat="1" ht="32.25" customHeight="1">
      <c r="A14" s="74" t="s">
        <v>525</v>
      </c>
      <c r="B14" s="4" t="s">
        <v>58</v>
      </c>
      <c r="C14" s="5" t="s">
        <v>59</v>
      </c>
      <c r="D14" s="88"/>
    </row>
    <row r="15" spans="1:4" ht="27.75" customHeight="1">
      <c r="A15" s="74" t="s">
        <v>525</v>
      </c>
      <c r="B15" s="4" t="s">
        <v>557</v>
      </c>
      <c r="C15" s="5" t="s">
        <v>558</v>
      </c>
      <c r="D15" s="40"/>
    </row>
    <row r="16" spans="1:4" ht="30" customHeight="1">
      <c r="A16" s="74" t="s">
        <v>525</v>
      </c>
      <c r="B16" s="4" t="s">
        <v>559</v>
      </c>
      <c r="C16" s="5" t="s">
        <v>308</v>
      </c>
      <c r="D16" s="40"/>
    </row>
    <row r="17" spans="1:4" ht="31.5" customHeight="1">
      <c r="A17" s="74" t="s">
        <v>525</v>
      </c>
      <c r="B17" s="7" t="s">
        <v>311</v>
      </c>
      <c r="C17" s="5" t="s">
        <v>285</v>
      </c>
      <c r="D17" s="40"/>
    </row>
    <row r="18" spans="1:4" ht="45" customHeight="1">
      <c r="A18" s="74" t="s">
        <v>525</v>
      </c>
      <c r="B18" s="4" t="s">
        <v>528</v>
      </c>
      <c r="C18" s="5" t="s">
        <v>69</v>
      </c>
      <c r="D18" s="40"/>
    </row>
    <row r="19" spans="1:4" ht="33" customHeight="1">
      <c r="A19" s="75" t="s">
        <v>477</v>
      </c>
      <c r="B19" s="2"/>
      <c r="C19" s="2" t="s">
        <v>602</v>
      </c>
      <c r="D19" s="40"/>
    </row>
    <row r="20" spans="1:4" ht="33.75" customHeight="1">
      <c r="A20" s="77" t="s">
        <v>477</v>
      </c>
      <c r="B20" s="4" t="s">
        <v>309</v>
      </c>
      <c r="C20" s="5" t="s">
        <v>310</v>
      </c>
      <c r="D20" s="40"/>
    </row>
    <row r="21" spans="1:4" ht="51" customHeight="1">
      <c r="A21" s="77" t="s">
        <v>477</v>
      </c>
      <c r="B21" s="4" t="s">
        <v>528</v>
      </c>
      <c r="C21" s="5" t="s">
        <v>69</v>
      </c>
      <c r="D21" s="40"/>
    </row>
    <row r="22" spans="1:4" ht="26.25" customHeight="1">
      <c r="A22" s="75" t="s">
        <v>526</v>
      </c>
      <c r="B22" s="76"/>
      <c r="C22" s="2" t="s">
        <v>603</v>
      </c>
      <c r="D22" s="40"/>
    </row>
    <row r="23" spans="1:4" ht="33" customHeight="1">
      <c r="A23" s="77" t="s">
        <v>526</v>
      </c>
      <c r="B23" s="4" t="s">
        <v>309</v>
      </c>
      <c r="C23" s="5" t="s">
        <v>310</v>
      </c>
      <c r="D23" s="40"/>
    </row>
    <row r="24" spans="1:4" ht="33" customHeight="1">
      <c r="A24" s="77" t="s">
        <v>526</v>
      </c>
      <c r="B24" s="4" t="s">
        <v>286</v>
      </c>
      <c r="C24" s="5" t="s">
        <v>527</v>
      </c>
      <c r="D24" s="40"/>
    </row>
    <row r="25" spans="1:4" ht="49.5" customHeight="1">
      <c r="A25" s="77" t="s">
        <v>526</v>
      </c>
      <c r="B25" s="4" t="s">
        <v>528</v>
      </c>
      <c r="C25" s="5" t="s">
        <v>69</v>
      </c>
      <c r="D25" s="40"/>
    </row>
    <row r="26" spans="1:4" ht="33.75" customHeight="1">
      <c r="A26" s="75" t="s">
        <v>98</v>
      </c>
      <c r="B26" s="4"/>
      <c r="C26" s="2" t="s">
        <v>99</v>
      </c>
      <c r="D26" s="40"/>
    </row>
    <row r="27" spans="1:4" ht="54" customHeight="1">
      <c r="A27" s="77" t="s">
        <v>98</v>
      </c>
      <c r="B27" s="4" t="s">
        <v>389</v>
      </c>
      <c r="C27" s="5" t="s">
        <v>616</v>
      </c>
      <c r="D27" s="40"/>
    </row>
    <row r="28" spans="1:4" ht="47.25" customHeight="1">
      <c r="A28" s="77" t="s">
        <v>98</v>
      </c>
      <c r="B28" s="4" t="s">
        <v>528</v>
      </c>
      <c r="C28" s="5" t="s">
        <v>69</v>
      </c>
      <c r="D28" s="40"/>
    </row>
    <row r="29" spans="1:4" ht="36.75" customHeight="1">
      <c r="A29" s="2">
        <v>141</v>
      </c>
      <c r="B29" s="2"/>
      <c r="C29" s="2" t="s">
        <v>604</v>
      </c>
      <c r="D29" s="40"/>
    </row>
    <row r="30" spans="1:4" ht="45" customHeight="1">
      <c r="A30" s="4">
        <v>141</v>
      </c>
      <c r="B30" s="7" t="s">
        <v>311</v>
      </c>
      <c r="C30" s="5" t="s">
        <v>285</v>
      </c>
      <c r="D30" s="40"/>
    </row>
    <row r="31" spans="1:4" ht="36.75" customHeight="1">
      <c r="A31" s="4">
        <v>141</v>
      </c>
      <c r="B31" s="4" t="s">
        <v>286</v>
      </c>
      <c r="C31" s="5" t="s">
        <v>527</v>
      </c>
      <c r="D31" s="40"/>
    </row>
    <row r="32" spans="1:4" ht="42.75" customHeight="1">
      <c r="A32" s="4">
        <v>141</v>
      </c>
      <c r="B32" s="4" t="s">
        <v>390</v>
      </c>
      <c r="C32" s="5" t="s">
        <v>391</v>
      </c>
      <c r="D32" s="40"/>
    </row>
    <row r="33" spans="1:4" ht="50.25" customHeight="1">
      <c r="A33" s="4">
        <v>141</v>
      </c>
      <c r="B33" s="4" t="s">
        <v>529</v>
      </c>
      <c r="C33" s="5" t="s">
        <v>248</v>
      </c>
      <c r="D33" s="40"/>
    </row>
    <row r="34" spans="1:4" ht="41.25" customHeight="1">
      <c r="A34" s="4">
        <v>141</v>
      </c>
      <c r="B34" s="4" t="s">
        <v>528</v>
      </c>
      <c r="C34" s="5" t="s">
        <v>69</v>
      </c>
      <c r="D34" s="40"/>
    </row>
    <row r="35" spans="1:4" ht="32.25" customHeight="1">
      <c r="A35" s="81">
        <v>161</v>
      </c>
      <c r="B35" s="80"/>
      <c r="C35" s="81" t="s">
        <v>605</v>
      </c>
      <c r="D35" s="40"/>
    </row>
    <row r="36" spans="1:4" ht="56.25" customHeight="1">
      <c r="A36" s="4">
        <v>161</v>
      </c>
      <c r="B36" s="4" t="s">
        <v>561</v>
      </c>
      <c r="C36" s="11" t="s">
        <v>293</v>
      </c>
      <c r="D36" s="40"/>
    </row>
    <row r="37" spans="1:4" ht="45" customHeight="1">
      <c r="A37" s="4">
        <v>161</v>
      </c>
      <c r="B37" s="4" t="s">
        <v>528</v>
      </c>
      <c r="C37" s="6" t="s">
        <v>69</v>
      </c>
      <c r="D37" s="40"/>
    </row>
    <row r="38" spans="1:4" ht="30" customHeight="1">
      <c r="A38" s="3">
        <v>182</v>
      </c>
      <c r="B38" s="78"/>
      <c r="C38" s="2" t="s">
        <v>606</v>
      </c>
      <c r="D38" s="40"/>
    </row>
    <row r="39" spans="1:4" ht="25.5" customHeight="1">
      <c r="A39" s="7">
        <v>182</v>
      </c>
      <c r="B39" s="7" t="s">
        <v>449</v>
      </c>
      <c r="C39" s="95" t="s">
        <v>31</v>
      </c>
      <c r="D39" s="40"/>
    </row>
    <row r="40" spans="1:4" ht="33.75" customHeight="1">
      <c r="A40" s="7">
        <v>182</v>
      </c>
      <c r="B40" s="54" t="s">
        <v>735</v>
      </c>
      <c r="C40" s="30" t="s">
        <v>736</v>
      </c>
      <c r="D40" s="40"/>
    </row>
    <row r="41" spans="1:4" ht="55.5" customHeight="1">
      <c r="A41" s="7">
        <v>182</v>
      </c>
      <c r="B41" s="158" t="s">
        <v>737</v>
      </c>
      <c r="C41" s="139" t="s">
        <v>738</v>
      </c>
      <c r="D41" s="40"/>
    </row>
    <row r="42" spans="1:4" ht="63" customHeight="1">
      <c r="A42" s="7">
        <v>182</v>
      </c>
      <c r="B42" s="158" t="s">
        <v>153</v>
      </c>
      <c r="C42" s="139" t="s">
        <v>154</v>
      </c>
      <c r="D42" s="40"/>
    </row>
    <row r="43" spans="1:4" ht="56.25" customHeight="1">
      <c r="A43" s="7">
        <v>182</v>
      </c>
      <c r="B43" s="158" t="s">
        <v>155</v>
      </c>
      <c r="C43" s="139" t="s">
        <v>156</v>
      </c>
      <c r="D43" s="40"/>
    </row>
    <row r="44" spans="1:4" ht="58.5" customHeight="1">
      <c r="A44" s="7">
        <v>182</v>
      </c>
      <c r="B44" s="158" t="s">
        <v>157</v>
      </c>
      <c r="C44" s="139" t="s">
        <v>158</v>
      </c>
      <c r="D44" s="40"/>
    </row>
    <row r="45" spans="1:4" ht="25.5" customHeight="1">
      <c r="A45" s="7">
        <v>182</v>
      </c>
      <c r="B45" s="7" t="s">
        <v>530</v>
      </c>
      <c r="C45" s="5" t="s">
        <v>48</v>
      </c>
      <c r="D45" s="40"/>
    </row>
    <row r="46" spans="1:4" ht="34.5" customHeight="1">
      <c r="A46" s="7">
        <v>182</v>
      </c>
      <c r="B46" s="74" t="s">
        <v>483</v>
      </c>
      <c r="C46" s="5" t="s">
        <v>30</v>
      </c>
      <c r="D46" s="40"/>
    </row>
    <row r="47" spans="1:4" ht="30" customHeight="1">
      <c r="A47" s="7">
        <v>182</v>
      </c>
      <c r="B47" s="74" t="s">
        <v>554</v>
      </c>
      <c r="C47" s="5" t="s">
        <v>352</v>
      </c>
      <c r="D47" s="40"/>
    </row>
    <row r="48" spans="1:4" ht="25.5" customHeight="1">
      <c r="A48" s="7">
        <v>182</v>
      </c>
      <c r="B48" s="74" t="s">
        <v>574</v>
      </c>
      <c r="C48" s="5" t="s">
        <v>49</v>
      </c>
      <c r="D48" s="40"/>
    </row>
    <row r="49" spans="1:4" ht="24" customHeight="1">
      <c r="A49" s="7">
        <v>182</v>
      </c>
      <c r="B49" s="7" t="s">
        <v>531</v>
      </c>
      <c r="C49" s="5" t="s">
        <v>532</v>
      </c>
      <c r="D49" s="40"/>
    </row>
    <row r="50" spans="1:4" ht="50.25" customHeight="1">
      <c r="A50" s="7">
        <v>182</v>
      </c>
      <c r="B50" s="7" t="s">
        <v>451</v>
      </c>
      <c r="C50" s="5" t="s">
        <v>1037</v>
      </c>
      <c r="D50" s="40"/>
    </row>
    <row r="51" spans="1:4" ht="43.5" customHeight="1">
      <c r="A51" s="7">
        <v>182</v>
      </c>
      <c r="B51" s="7" t="s">
        <v>533</v>
      </c>
      <c r="C51" s="5" t="s">
        <v>535</v>
      </c>
      <c r="D51" s="40"/>
    </row>
    <row r="52" spans="1:4" ht="32.25" customHeight="1">
      <c r="A52" s="7">
        <v>182</v>
      </c>
      <c r="B52" s="7" t="s">
        <v>64</v>
      </c>
      <c r="C52" s="5" t="s">
        <v>63</v>
      </c>
      <c r="D52" s="40"/>
    </row>
    <row r="53" spans="1:4" s="12" customFormat="1" ht="54.75" customHeight="1">
      <c r="A53" s="4">
        <v>182</v>
      </c>
      <c r="B53" s="4" t="s">
        <v>420</v>
      </c>
      <c r="C53" s="5" t="s">
        <v>508</v>
      </c>
      <c r="D53" s="88"/>
    </row>
    <row r="54" spans="1:4" s="12" customFormat="1" ht="42" customHeight="1">
      <c r="A54" s="3">
        <v>188</v>
      </c>
      <c r="B54" s="7"/>
      <c r="C54" s="2" t="s">
        <v>536</v>
      </c>
      <c r="D54" s="88"/>
    </row>
    <row r="55" spans="1:4" s="12" customFormat="1" ht="54.75" customHeight="1">
      <c r="A55" s="7">
        <v>188</v>
      </c>
      <c r="B55" s="4" t="s">
        <v>389</v>
      </c>
      <c r="C55" s="5" t="s">
        <v>616</v>
      </c>
      <c r="D55" s="88"/>
    </row>
    <row r="56" spans="1:4" ht="36" customHeight="1">
      <c r="A56" s="7">
        <v>188</v>
      </c>
      <c r="B56" s="7" t="s">
        <v>618</v>
      </c>
      <c r="C56" s="6" t="s">
        <v>619</v>
      </c>
      <c r="D56" s="40"/>
    </row>
    <row r="57" spans="1:4" ht="48" customHeight="1">
      <c r="A57" s="7">
        <v>188</v>
      </c>
      <c r="B57" s="4" t="s">
        <v>528</v>
      </c>
      <c r="C57" s="5" t="s">
        <v>69</v>
      </c>
      <c r="D57" s="40"/>
    </row>
    <row r="58" spans="1:4" ht="36" customHeight="1">
      <c r="A58" s="2">
        <v>192</v>
      </c>
      <c r="B58" s="2"/>
      <c r="C58" s="2" t="s">
        <v>607</v>
      </c>
      <c r="D58" s="40"/>
    </row>
    <row r="59" spans="1:3" ht="41.25" customHeight="1">
      <c r="A59" s="4">
        <v>192</v>
      </c>
      <c r="B59" s="4" t="s">
        <v>528</v>
      </c>
      <c r="C59" s="5" t="s">
        <v>69</v>
      </c>
    </row>
    <row r="60" spans="1:3" ht="34.5" customHeight="1">
      <c r="A60" s="75" t="s">
        <v>537</v>
      </c>
      <c r="B60" s="4"/>
      <c r="C60" s="2" t="s">
        <v>312</v>
      </c>
    </row>
    <row r="61" spans="1:3" ht="34.5" customHeight="1">
      <c r="A61" s="77" t="s">
        <v>537</v>
      </c>
      <c r="B61" s="4" t="s">
        <v>286</v>
      </c>
      <c r="C61" s="5" t="s">
        <v>527</v>
      </c>
    </row>
    <row r="62" spans="1:3" ht="43.5" customHeight="1">
      <c r="A62" s="77" t="s">
        <v>537</v>
      </c>
      <c r="B62" s="4" t="s">
        <v>528</v>
      </c>
      <c r="C62" s="5" t="s">
        <v>69</v>
      </c>
    </row>
    <row r="63" spans="1:3" ht="45.75" customHeight="1">
      <c r="A63" s="75" t="s">
        <v>538</v>
      </c>
      <c r="B63" s="4"/>
      <c r="C63" s="2" t="s">
        <v>313</v>
      </c>
    </row>
    <row r="64" spans="1:3" ht="55.5" customHeight="1">
      <c r="A64" s="7">
        <v>322</v>
      </c>
      <c r="B64" s="7" t="s">
        <v>539</v>
      </c>
      <c r="C64" s="5" t="s">
        <v>540</v>
      </c>
    </row>
    <row r="65" spans="1:3" ht="45.75" customHeight="1">
      <c r="A65" s="7">
        <v>322</v>
      </c>
      <c r="B65" s="4" t="s">
        <v>528</v>
      </c>
      <c r="C65" s="5" t="s">
        <v>69</v>
      </c>
    </row>
    <row r="66" spans="1:3" ht="32.25" customHeight="1">
      <c r="A66" s="3">
        <v>415</v>
      </c>
      <c r="B66" s="2"/>
      <c r="C66" s="3" t="s">
        <v>100</v>
      </c>
    </row>
    <row r="67" spans="1:3" ht="41.25" customHeight="1">
      <c r="A67" s="7">
        <v>415</v>
      </c>
      <c r="B67" s="4" t="s">
        <v>528</v>
      </c>
      <c r="C67" s="5" t="s">
        <v>69</v>
      </c>
    </row>
    <row r="68" spans="1:3" ht="32.25" customHeight="1">
      <c r="A68" s="2">
        <v>498</v>
      </c>
      <c r="B68" s="2"/>
      <c r="C68" s="2" t="s">
        <v>314</v>
      </c>
    </row>
    <row r="69" spans="1:3" ht="46.5" customHeight="1">
      <c r="A69" s="4">
        <v>498</v>
      </c>
      <c r="B69" s="4" t="s">
        <v>528</v>
      </c>
      <c r="C69" s="5" t="s">
        <v>69</v>
      </c>
    </row>
    <row r="70" spans="1:3" ht="46.5" customHeight="1">
      <c r="A70" s="3">
        <v>752</v>
      </c>
      <c r="B70" s="79"/>
      <c r="C70" s="2" t="s">
        <v>353</v>
      </c>
    </row>
    <row r="71" spans="1:3" ht="57" customHeight="1">
      <c r="A71" s="7">
        <v>752</v>
      </c>
      <c r="B71" s="54" t="s">
        <v>972</v>
      </c>
      <c r="C71" s="30" t="s">
        <v>973</v>
      </c>
    </row>
    <row r="72" spans="1:3" ht="58.5" customHeight="1">
      <c r="A72" s="7">
        <v>752</v>
      </c>
      <c r="B72" s="208" t="s">
        <v>167</v>
      </c>
      <c r="C72" s="209" t="s">
        <v>168</v>
      </c>
    </row>
    <row r="73" spans="1:3" ht="45" customHeight="1">
      <c r="A73" s="7">
        <v>752</v>
      </c>
      <c r="B73" s="208" t="s">
        <v>174</v>
      </c>
      <c r="C73" s="209" t="s">
        <v>175</v>
      </c>
    </row>
    <row r="74" spans="1:3" ht="38.25" customHeight="1">
      <c r="A74" s="3">
        <v>771</v>
      </c>
      <c r="B74" s="79"/>
      <c r="C74" s="2" t="s">
        <v>600</v>
      </c>
    </row>
    <row r="75" spans="1:3" ht="35.25" customHeight="1">
      <c r="A75" s="7">
        <v>771</v>
      </c>
      <c r="B75" s="7" t="s">
        <v>557</v>
      </c>
      <c r="C75" s="6" t="s">
        <v>558</v>
      </c>
    </row>
    <row r="76" spans="1:3" ht="36.75" customHeight="1">
      <c r="A76" s="7">
        <v>771</v>
      </c>
      <c r="B76" s="7" t="s">
        <v>311</v>
      </c>
      <c r="C76" s="6" t="s">
        <v>285</v>
      </c>
    </row>
    <row r="77" spans="1:3" ht="51.75" customHeight="1">
      <c r="A77" s="7">
        <v>771</v>
      </c>
      <c r="B77" s="7" t="s">
        <v>68</v>
      </c>
      <c r="C77" s="6" t="s">
        <v>69</v>
      </c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</sheetData>
  <sheetProtection/>
  <mergeCells count="4">
    <mergeCell ref="A6:B6"/>
    <mergeCell ref="C6:C7"/>
    <mergeCell ref="A4:C4"/>
    <mergeCell ref="A5:C5"/>
  </mergeCells>
  <printOptions/>
  <pageMargins left="0.984251968503937" right="0.7874015748031497" top="0.984251968503937" bottom="0.3937007874015748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D56" sqref="D56"/>
    </sheetView>
  </sheetViews>
  <sheetFormatPr defaultColWidth="9.140625" defaultRowHeight="12.75"/>
  <cols>
    <col min="1" max="1" width="21.8515625" style="172" customWidth="1"/>
    <col min="2" max="2" width="54.7109375" style="172" customWidth="1"/>
    <col min="3" max="3" width="9.28125" style="171" customWidth="1"/>
  </cols>
  <sheetData>
    <row r="1" spans="1:3" ht="12.75">
      <c r="A1" s="241" t="s">
        <v>357</v>
      </c>
      <c r="B1" s="241"/>
      <c r="C1" s="241"/>
    </row>
    <row r="2" spans="1:3" ht="36.75" customHeight="1">
      <c r="A2" s="220" t="s">
        <v>935</v>
      </c>
      <c r="B2" s="220"/>
      <c r="C2" s="220"/>
    </row>
    <row r="3" spans="1:3" ht="18.75" customHeight="1">
      <c r="A3" s="170"/>
      <c r="B3" s="220" t="s">
        <v>644</v>
      </c>
      <c r="C3" s="220"/>
    </row>
    <row r="4" spans="1:2" ht="12.75">
      <c r="A4" s="242" t="s">
        <v>67</v>
      </c>
      <c r="B4" s="243"/>
    </row>
    <row r="5" spans="1:2" ht="12.75" customHeight="1">
      <c r="A5" s="242" t="s">
        <v>755</v>
      </c>
      <c r="B5" s="243"/>
    </row>
    <row r="6" spans="2:3" ht="12.75">
      <c r="B6" s="173"/>
      <c r="C6" s="174" t="s">
        <v>241</v>
      </c>
    </row>
    <row r="7" spans="1:3" ht="37.5" customHeight="1">
      <c r="A7" s="175" t="s">
        <v>734</v>
      </c>
      <c r="B7" s="20" t="s">
        <v>92</v>
      </c>
      <c r="C7" s="20" t="s">
        <v>454</v>
      </c>
    </row>
    <row r="8" spans="1:3" ht="17.25" customHeight="1">
      <c r="A8" s="20" t="s">
        <v>452</v>
      </c>
      <c r="B8" s="176" t="s">
        <v>368</v>
      </c>
      <c r="C8" s="145">
        <f>C9</f>
        <v>124072</v>
      </c>
    </row>
    <row r="9" spans="1:3" ht="17.25" customHeight="1">
      <c r="A9" s="22" t="s">
        <v>449</v>
      </c>
      <c r="B9" s="177" t="s">
        <v>31</v>
      </c>
      <c r="C9" s="146">
        <f>SUM(C10,C11)</f>
        <v>124072</v>
      </c>
    </row>
    <row r="10" spans="1:3" ht="49.5" customHeight="1">
      <c r="A10" s="22" t="s">
        <v>453</v>
      </c>
      <c r="B10" s="24" t="s">
        <v>756</v>
      </c>
      <c r="C10" s="146">
        <v>89796</v>
      </c>
    </row>
    <row r="11" spans="1:3" ht="54" customHeight="1">
      <c r="A11" s="22" t="s">
        <v>453</v>
      </c>
      <c r="B11" s="24" t="s">
        <v>756</v>
      </c>
      <c r="C11" s="178">
        <v>34276</v>
      </c>
    </row>
    <row r="12" spans="1:3" ht="30" customHeight="1">
      <c r="A12" s="23" t="s">
        <v>735</v>
      </c>
      <c r="B12" s="107" t="s">
        <v>736</v>
      </c>
      <c r="C12" s="179">
        <f>SUM(C13:C14)</f>
        <v>14554</v>
      </c>
    </row>
    <row r="13" spans="1:3" ht="51.75" customHeight="1">
      <c r="A13" s="22" t="s">
        <v>737</v>
      </c>
      <c r="B13" s="24" t="s">
        <v>738</v>
      </c>
      <c r="C13" s="178">
        <v>5024</v>
      </c>
    </row>
    <row r="14" spans="1:3" ht="60.75" customHeight="1">
      <c r="A14" s="22" t="s">
        <v>155</v>
      </c>
      <c r="B14" s="24" t="s">
        <v>156</v>
      </c>
      <c r="C14" s="178">
        <v>9530</v>
      </c>
    </row>
    <row r="15" spans="1:3" ht="24.75" customHeight="1">
      <c r="A15" s="20" t="s">
        <v>124</v>
      </c>
      <c r="B15" s="107" t="s">
        <v>48</v>
      </c>
      <c r="C15" s="145">
        <f>SUM(C16,C23,C26,C28)</f>
        <v>21582</v>
      </c>
    </row>
    <row r="16" spans="1:3" ht="30.75" customHeight="1">
      <c r="A16" s="22" t="s">
        <v>483</v>
      </c>
      <c r="B16" s="24" t="s">
        <v>159</v>
      </c>
      <c r="C16" s="178">
        <f>SUM(C17,C20)</f>
        <v>16411</v>
      </c>
    </row>
    <row r="17" spans="1:3" ht="33" customHeight="1">
      <c r="A17" s="22" t="s">
        <v>492</v>
      </c>
      <c r="B17" s="24" t="s">
        <v>249</v>
      </c>
      <c r="C17" s="178">
        <f>SUM(C18:C19)</f>
        <v>14098</v>
      </c>
    </row>
    <row r="18" spans="1:3" ht="32.25" customHeight="1">
      <c r="A18" s="143" t="s">
        <v>550</v>
      </c>
      <c r="B18" s="90" t="s">
        <v>249</v>
      </c>
      <c r="C18" s="180">
        <v>13098</v>
      </c>
    </row>
    <row r="19" spans="1:3" ht="40.5" customHeight="1">
      <c r="A19" s="143" t="s">
        <v>636</v>
      </c>
      <c r="B19" s="181" t="s">
        <v>757</v>
      </c>
      <c r="C19" s="180">
        <v>1000</v>
      </c>
    </row>
    <row r="20" spans="1:3" ht="42.75" customHeight="1">
      <c r="A20" s="22" t="s">
        <v>493</v>
      </c>
      <c r="B20" s="24" t="s">
        <v>250</v>
      </c>
      <c r="C20" s="178">
        <f>SUM(C21:C22)</f>
        <v>2313</v>
      </c>
    </row>
    <row r="21" spans="1:3" ht="42" customHeight="1">
      <c r="A21" s="143" t="s">
        <v>551</v>
      </c>
      <c r="B21" s="90" t="s">
        <v>250</v>
      </c>
      <c r="C21" s="180">
        <v>2113</v>
      </c>
    </row>
    <row r="22" spans="1:3" ht="54" customHeight="1">
      <c r="A22" s="143" t="s">
        <v>27</v>
      </c>
      <c r="B22" s="181" t="s">
        <v>28</v>
      </c>
      <c r="C22" s="180">
        <v>200</v>
      </c>
    </row>
    <row r="23" spans="1:3" ht="32.25" customHeight="1">
      <c r="A23" s="22" t="s">
        <v>96</v>
      </c>
      <c r="B23" s="24" t="s">
        <v>352</v>
      </c>
      <c r="C23" s="178">
        <f>SUM(C24:C25)</f>
        <v>4970</v>
      </c>
    </row>
    <row r="24" spans="1:3" ht="28.5" customHeight="1">
      <c r="A24" s="143" t="s">
        <v>552</v>
      </c>
      <c r="B24" s="90" t="s">
        <v>352</v>
      </c>
      <c r="C24" s="180">
        <v>3800</v>
      </c>
    </row>
    <row r="25" spans="1:3" ht="40.5" customHeight="1">
      <c r="A25" s="143" t="s">
        <v>29</v>
      </c>
      <c r="B25" s="90" t="s">
        <v>608</v>
      </c>
      <c r="C25" s="180">
        <v>1170</v>
      </c>
    </row>
    <row r="26" spans="1:3" ht="27.75" customHeight="1">
      <c r="A26" s="22" t="s">
        <v>574</v>
      </c>
      <c r="B26" s="24" t="s">
        <v>49</v>
      </c>
      <c r="C26" s="178">
        <f>SUM(C27:C27)</f>
        <v>176</v>
      </c>
    </row>
    <row r="27" spans="1:3" ht="26.25" customHeight="1">
      <c r="A27" s="143" t="s">
        <v>553</v>
      </c>
      <c r="B27" s="90" t="s">
        <v>1043</v>
      </c>
      <c r="C27" s="178">
        <v>176</v>
      </c>
    </row>
    <row r="28" spans="1:3" ht="45" customHeight="1">
      <c r="A28" s="22" t="s">
        <v>612</v>
      </c>
      <c r="B28" s="24" t="s">
        <v>613</v>
      </c>
      <c r="C28" s="178">
        <v>25</v>
      </c>
    </row>
    <row r="29" spans="1:3" ht="30" customHeight="1">
      <c r="A29" s="20" t="s">
        <v>531</v>
      </c>
      <c r="B29" s="107" t="s">
        <v>532</v>
      </c>
      <c r="C29" s="179">
        <f>C30</f>
        <v>31000</v>
      </c>
    </row>
    <row r="30" spans="1:3" ht="22.5" customHeight="1">
      <c r="A30" s="19" t="s">
        <v>160</v>
      </c>
      <c r="B30" s="24" t="s">
        <v>161</v>
      </c>
      <c r="C30" s="178">
        <f>SUM(C31:C32)</f>
        <v>31000</v>
      </c>
    </row>
    <row r="31" spans="1:3" ht="38.25" customHeight="1">
      <c r="A31" s="144" t="s">
        <v>162</v>
      </c>
      <c r="B31" s="90" t="s">
        <v>163</v>
      </c>
      <c r="C31" s="180">
        <v>30720</v>
      </c>
    </row>
    <row r="32" spans="1:3" ht="29.25" customHeight="1">
      <c r="A32" s="144" t="s">
        <v>164</v>
      </c>
      <c r="B32" s="90" t="s">
        <v>165</v>
      </c>
      <c r="C32" s="180">
        <v>280</v>
      </c>
    </row>
    <row r="33" spans="1:3" ht="22.5" customHeight="1">
      <c r="A33" s="20" t="s">
        <v>125</v>
      </c>
      <c r="B33" s="107" t="s">
        <v>126</v>
      </c>
      <c r="C33" s="179">
        <f>SUM(C34:C35)</f>
        <v>2506</v>
      </c>
    </row>
    <row r="34" spans="1:3" ht="45" customHeight="1">
      <c r="A34" s="22" t="s">
        <v>451</v>
      </c>
      <c r="B34" s="24" t="s">
        <v>166</v>
      </c>
      <c r="C34" s="178">
        <v>2490</v>
      </c>
    </row>
    <row r="35" spans="1:3" ht="34.5" customHeight="1">
      <c r="A35" s="22" t="s">
        <v>461</v>
      </c>
      <c r="B35" s="24" t="s">
        <v>460</v>
      </c>
      <c r="C35" s="178">
        <v>16</v>
      </c>
    </row>
    <row r="36" spans="1:3" ht="33.75" customHeight="1">
      <c r="A36" s="20" t="s">
        <v>129</v>
      </c>
      <c r="B36" s="107" t="s">
        <v>82</v>
      </c>
      <c r="C36" s="179">
        <f>SUM(C37:C40)</f>
        <v>19000</v>
      </c>
    </row>
    <row r="37" spans="1:3" ht="64.5" customHeight="1">
      <c r="A37" s="7" t="s">
        <v>347</v>
      </c>
      <c r="B37" s="6" t="s">
        <v>981</v>
      </c>
      <c r="C37" s="178">
        <v>2832</v>
      </c>
    </row>
    <row r="38" spans="1:3" ht="64.5" customHeight="1">
      <c r="A38" s="7" t="s">
        <v>740</v>
      </c>
      <c r="B38" s="6" t="s">
        <v>982</v>
      </c>
      <c r="C38" s="178">
        <v>900</v>
      </c>
    </row>
    <row r="39" spans="1:3" ht="66.75" customHeight="1">
      <c r="A39" s="22" t="s">
        <v>66</v>
      </c>
      <c r="B39" s="24" t="s">
        <v>81</v>
      </c>
      <c r="C39" s="178">
        <v>15218</v>
      </c>
    </row>
    <row r="40" spans="1:3" ht="57.75" customHeight="1">
      <c r="A40" s="22" t="s">
        <v>450</v>
      </c>
      <c r="B40" s="24" t="s">
        <v>465</v>
      </c>
      <c r="C40" s="178">
        <v>50</v>
      </c>
    </row>
    <row r="41" spans="1:3" ht="25.5" customHeight="1">
      <c r="A41" s="20" t="s">
        <v>130</v>
      </c>
      <c r="B41" s="107" t="s">
        <v>447</v>
      </c>
      <c r="C41" s="179">
        <f>C42</f>
        <v>150</v>
      </c>
    </row>
    <row r="42" spans="1:3" ht="24" customHeight="1">
      <c r="A42" s="22" t="s">
        <v>132</v>
      </c>
      <c r="B42" s="24" t="s">
        <v>367</v>
      </c>
      <c r="C42" s="178">
        <f>SUM(C43:C46)</f>
        <v>150</v>
      </c>
    </row>
    <row r="43" spans="1:3" ht="37.5" customHeight="1">
      <c r="A43" s="144" t="s">
        <v>50</v>
      </c>
      <c r="B43" s="90" t="s">
        <v>51</v>
      </c>
      <c r="C43" s="180">
        <v>28</v>
      </c>
    </row>
    <row r="44" spans="1:3" ht="33.75" customHeight="1">
      <c r="A44" s="144" t="s">
        <v>52</v>
      </c>
      <c r="B44" s="90" t="s">
        <v>53</v>
      </c>
      <c r="C44" s="180">
        <v>14</v>
      </c>
    </row>
    <row r="45" spans="1:3" ht="20.25" customHeight="1">
      <c r="A45" s="144" t="s">
        <v>54</v>
      </c>
      <c r="B45" s="90" t="s">
        <v>55</v>
      </c>
      <c r="C45" s="180">
        <v>7</v>
      </c>
    </row>
    <row r="46" spans="1:3" ht="21.75" customHeight="1">
      <c r="A46" s="144" t="s">
        <v>56</v>
      </c>
      <c r="B46" s="90" t="s">
        <v>57</v>
      </c>
      <c r="C46" s="180">
        <v>101</v>
      </c>
    </row>
    <row r="47" spans="1:3" ht="38.25" customHeight="1">
      <c r="A47" s="21" t="s">
        <v>294</v>
      </c>
      <c r="B47" s="107" t="s">
        <v>494</v>
      </c>
      <c r="C47" s="179">
        <f>C48</f>
        <v>11240</v>
      </c>
    </row>
    <row r="48" spans="1:3" ht="35.25" customHeight="1">
      <c r="A48" s="19" t="s">
        <v>587</v>
      </c>
      <c r="B48" s="24" t="s">
        <v>495</v>
      </c>
      <c r="C48" s="178">
        <v>11240</v>
      </c>
    </row>
    <row r="49" spans="1:3" ht="28.5" customHeight="1">
      <c r="A49" s="20" t="s">
        <v>133</v>
      </c>
      <c r="B49" s="107" t="s">
        <v>448</v>
      </c>
      <c r="C49" s="179">
        <f>SUM(C50:C52)</f>
        <v>209</v>
      </c>
    </row>
    <row r="50" spans="1:3" ht="82.5" customHeight="1">
      <c r="A50" s="22" t="s">
        <v>300</v>
      </c>
      <c r="B50" s="24" t="s">
        <v>265</v>
      </c>
      <c r="C50" s="178">
        <v>50</v>
      </c>
    </row>
    <row r="51" spans="1:3" ht="49.5" customHeight="1">
      <c r="A51" s="7" t="s">
        <v>344</v>
      </c>
      <c r="B51" s="6" t="s">
        <v>1018</v>
      </c>
      <c r="C51" s="178">
        <v>101</v>
      </c>
    </row>
    <row r="52" spans="1:3" ht="49.5" customHeight="1">
      <c r="A52" s="7" t="s">
        <v>749</v>
      </c>
      <c r="B52" s="6" t="s">
        <v>1019</v>
      </c>
      <c r="C52" s="178">
        <v>58</v>
      </c>
    </row>
    <row r="53" spans="1:3" ht="40.5" customHeight="1">
      <c r="A53" s="107" t="s">
        <v>134</v>
      </c>
      <c r="B53" s="107" t="s">
        <v>599</v>
      </c>
      <c r="C53" s="179">
        <f>SUM(C54,C57,C58,C59,C65,C66,C67,C68)</f>
        <v>2950</v>
      </c>
    </row>
    <row r="54" spans="1:3" ht="39.75" customHeight="1">
      <c r="A54" s="19" t="s">
        <v>64</v>
      </c>
      <c r="B54" s="24" t="s">
        <v>63</v>
      </c>
      <c r="C54" s="178">
        <f>SUM(C55:C56)</f>
        <v>22</v>
      </c>
    </row>
    <row r="55" spans="1:3" ht="102" customHeight="1">
      <c r="A55" s="19" t="s">
        <v>555</v>
      </c>
      <c r="B55" s="24" t="s">
        <v>1064</v>
      </c>
      <c r="C55" s="178">
        <v>5</v>
      </c>
    </row>
    <row r="56" spans="1:3" ht="59.25" customHeight="1">
      <c r="A56" s="19" t="s">
        <v>758</v>
      </c>
      <c r="B56" s="24" t="s">
        <v>759</v>
      </c>
      <c r="C56" s="178">
        <v>17</v>
      </c>
    </row>
    <row r="57" spans="1:3" ht="58.5" customHeight="1">
      <c r="A57" s="19" t="s">
        <v>420</v>
      </c>
      <c r="B57" s="24" t="s">
        <v>508</v>
      </c>
      <c r="C57" s="178">
        <v>89</v>
      </c>
    </row>
    <row r="58" spans="1:3" ht="55.5" customHeight="1">
      <c r="A58" s="182" t="s">
        <v>167</v>
      </c>
      <c r="B58" s="183" t="s">
        <v>168</v>
      </c>
      <c r="C58" s="178">
        <v>38</v>
      </c>
    </row>
    <row r="59" spans="1:3" ht="68.25" customHeight="1">
      <c r="A59" s="19" t="s">
        <v>509</v>
      </c>
      <c r="B59" s="24" t="s">
        <v>510</v>
      </c>
      <c r="C59" s="178">
        <f>SUM(C60:C64)</f>
        <v>474</v>
      </c>
    </row>
    <row r="60" spans="1:3" ht="31.5" customHeight="1">
      <c r="A60" s="144" t="s">
        <v>557</v>
      </c>
      <c r="B60" s="90" t="s">
        <v>558</v>
      </c>
      <c r="C60" s="178">
        <v>40</v>
      </c>
    </row>
    <row r="61" spans="1:3" ht="32.25" customHeight="1">
      <c r="A61" s="144" t="s">
        <v>559</v>
      </c>
      <c r="B61" s="90" t="s">
        <v>308</v>
      </c>
      <c r="C61" s="178">
        <v>48</v>
      </c>
    </row>
    <row r="62" spans="1:3" ht="31.5" customHeight="1">
      <c r="A62" s="144" t="s">
        <v>309</v>
      </c>
      <c r="B62" s="90" t="s">
        <v>310</v>
      </c>
      <c r="C62" s="178">
        <v>26</v>
      </c>
    </row>
    <row r="63" spans="1:3" ht="29.25" customHeight="1">
      <c r="A63" s="144" t="s">
        <v>311</v>
      </c>
      <c r="B63" s="90" t="s">
        <v>285</v>
      </c>
      <c r="C63" s="178">
        <v>200</v>
      </c>
    </row>
    <row r="64" spans="1:3" ht="31.5" customHeight="1">
      <c r="A64" s="144" t="s">
        <v>286</v>
      </c>
      <c r="B64" s="90" t="s">
        <v>560</v>
      </c>
      <c r="C64" s="178">
        <v>160</v>
      </c>
    </row>
    <row r="65" spans="1:3" ht="57.75" customHeight="1">
      <c r="A65" s="19" t="s">
        <v>511</v>
      </c>
      <c r="B65" s="24" t="s">
        <v>248</v>
      </c>
      <c r="C65" s="178">
        <v>330</v>
      </c>
    </row>
    <row r="66" spans="1:3" ht="60" customHeight="1">
      <c r="A66" s="19" t="s">
        <v>561</v>
      </c>
      <c r="B66" s="24" t="s">
        <v>293</v>
      </c>
      <c r="C66" s="178">
        <v>94</v>
      </c>
    </row>
    <row r="67" spans="1:3" ht="45" customHeight="1">
      <c r="A67" s="19" t="s">
        <v>177</v>
      </c>
      <c r="B67" s="24" t="s">
        <v>178</v>
      </c>
      <c r="C67" s="178">
        <v>43</v>
      </c>
    </row>
    <row r="68" spans="1:3" ht="47.25" customHeight="1">
      <c r="A68" s="19" t="s">
        <v>68</v>
      </c>
      <c r="B68" s="24" t="s">
        <v>69</v>
      </c>
      <c r="C68" s="178">
        <v>1860</v>
      </c>
    </row>
    <row r="69" spans="1:3" ht="25.5" customHeight="1">
      <c r="A69" s="244" t="s">
        <v>251</v>
      </c>
      <c r="B69" s="244"/>
      <c r="C69" s="145">
        <f>SUM(C8,C12,C15,C29,C33,C36,C41,C47,C49,C53)</f>
        <v>227263</v>
      </c>
    </row>
    <row r="70" spans="1:3" ht="28.5" customHeight="1">
      <c r="A70" s="20" t="s">
        <v>94</v>
      </c>
      <c r="B70" s="176" t="s">
        <v>93</v>
      </c>
      <c r="C70" s="184">
        <f>SUM(C71,C73,C75)</f>
        <v>315758.9</v>
      </c>
    </row>
    <row r="71" spans="1:3" ht="33.75" customHeight="1">
      <c r="A71" s="20" t="s">
        <v>267</v>
      </c>
      <c r="B71" s="107" t="s">
        <v>268</v>
      </c>
      <c r="C71" s="145">
        <f>C72</f>
        <v>36378</v>
      </c>
    </row>
    <row r="72" spans="1:3" ht="33.75" customHeight="1">
      <c r="A72" s="22" t="s">
        <v>88</v>
      </c>
      <c r="B72" s="24" t="s">
        <v>89</v>
      </c>
      <c r="C72" s="146">
        <v>36378</v>
      </c>
    </row>
    <row r="73" spans="1:3" ht="32.25" customHeight="1">
      <c r="A73" s="20" t="s">
        <v>269</v>
      </c>
      <c r="B73" s="107" t="s">
        <v>455</v>
      </c>
      <c r="C73" s="145">
        <f>C74</f>
        <v>30995</v>
      </c>
    </row>
    <row r="74" spans="1:3" ht="36" customHeight="1">
      <c r="A74" s="22" t="s">
        <v>287</v>
      </c>
      <c r="B74" s="24" t="s">
        <v>288</v>
      </c>
      <c r="C74" s="146">
        <v>30995</v>
      </c>
    </row>
    <row r="75" spans="1:3" ht="32.25" customHeight="1">
      <c r="A75" s="23" t="s">
        <v>456</v>
      </c>
      <c r="B75" s="107" t="s">
        <v>457</v>
      </c>
      <c r="C75" s="145">
        <f>SUM(C76:C83)</f>
        <v>248385.9</v>
      </c>
    </row>
    <row r="76" spans="1:3" ht="45" customHeight="1">
      <c r="A76" s="19" t="s">
        <v>254</v>
      </c>
      <c r="B76" s="24" t="s">
        <v>513</v>
      </c>
      <c r="C76" s="146">
        <v>1472</v>
      </c>
    </row>
    <row r="77" spans="1:3" ht="69.75" customHeight="1">
      <c r="A77" s="19" t="s">
        <v>514</v>
      </c>
      <c r="B77" s="24" t="s">
        <v>462</v>
      </c>
      <c r="C77" s="146">
        <v>135000</v>
      </c>
    </row>
    <row r="78" spans="1:3" ht="36" customHeight="1">
      <c r="A78" s="19" t="s">
        <v>515</v>
      </c>
      <c r="B78" s="24" t="s">
        <v>459</v>
      </c>
      <c r="C78" s="146">
        <v>33400</v>
      </c>
    </row>
    <row r="79" spans="1:3" ht="31.5" customHeight="1">
      <c r="A79" s="19" t="s">
        <v>516</v>
      </c>
      <c r="B79" s="24" t="s">
        <v>458</v>
      </c>
      <c r="C79" s="146">
        <v>4329</v>
      </c>
    </row>
    <row r="80" spans="1:3" ht="34.5" customHeight="1">
      <c r="A80" s="19" t="s">
        <v>270</v>
      </c>
      <c r="B80" s="24" t="s">
        <v>548</v>
      </c>
      <c r="C80" s="146">
        <v>310</v>
      </c>
    </row>
    <row r="81" spans="1:3" ht="45.75" customHeight="1">
      <c r="A81" s="19" t="s">
        <v>169</v>
      </c>
      <c r="B81" s="24" t="s">
        <v>170</v>
      </c>
      <c r="C81" s="146">
        <v>67000</v>
      </c>
    </row>
    <row r="82" spans="1:3" ht="28.5" customHeight="1">
      <c r="A82" s="19" t="s">
        <v>252</v>
      </c>
      <c r="B82" s="24" t="s">
        <v>253</v>
      </c>
      <c r="C82" s="146">
        <v>4000</v>
      </c>
    </row>
    <row r="83" spans="1:3" ht="37.5" customHeight="1">
      <c r="A83" s="19" t="s">
        <v>385</v>
      </c>
      <c r="B83" s="24" t="s">
        <v>386</v>
      </c>
      <c r="C83" s="146">
        <v>2874.9</v>
      </c>
    </row>
    <row r="84" spans="1:3" ht="24" customHeight="1">
      <c r="A84" s="240" t="s">
        <v>65</v>
      </c>
      <c r="B84" s="240"/>
      <c r="C84" s="145">
        <f>SUM(C69,C70)</f>
        <v>543021.9</v>
      </c>
    </row>
  </sheetData>
  <sheetProtection/>
  <mergeCells count="7">
    <mergeCell ref="A84:B84"/>
    <mergeCell ref="A1:C1"/>
    <mergeCell ref="A2:C2"/>
    <mergeCell ref="B3:C3"/>
    <mergeCell ref="A4:B4"/>
    <mergeCell ref="A5:B5"/>
    <mergeCell ref="A69:B69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1.8515625" style="172" customWidth="1"/>
    <col min="2" max="2" width="49.8515625" style="172" customWidth="1"/>
    <col min="3" max="3" width="9.28125" style="171" customWidth="1"/>
    <col min="4" max="4" width="9.140625" style="171" customWidth="1"/>
  </cols>
  <sheetData>
    <row r="1" spans="2:4" ht="12.75">
      <c r="B1" s="241" t="s">
        <v>357</v>
      </c>
      <c r="C1" s="241"/>
      <c r="D1" s="241"/>
    </row>
    <row r="2" spans="2:4" ht="42" customHeight="1">
      <c r="B2" s="220" t="s">
        <v>935</v>
      </c>
      <c r="C2" s="220"/>
      <c r="D2" s="220"/>
    </row>
    <row r="3" ht="17.25" customHeight="1">
      <c r="D3" s="103" t="s">
        <v>645</v>
      </c>
    </row>
    <row r="4" spans="1:4" ht="12.75">
      <c r="A4" s="242" t="s">
        <v>67</v>
      </c>
      <c r="B4" s="242"/>
      <c r="C4" s="242"/>
      <c r="D4" s="242"/>
    </row>
    <row r="5" spans="1:4" ht="12.75">
      <c r="A5" s="242" t="s">
        <v>760</v>
      </c>
      <c r="B5" s="242"/>
      <c r="C5" s="242"/>
      <c r="D5" s="242"/>
    </row>
    <row r="6" spans="2:4" ht="12.75">
      <c r="B6" s="173"/>
      <c r="C6" s="245" t="s">
        <v>241</v>
      </c>
      <c r="D6" s="245"/>
    </row>
    <row r="7" spans="1:4" ht="36" customHeight="1">
      <c r="A7" s="175" t="s">
        <v>734</v>
      </c>
      <c r="B7" s="20" t="s">
        <v>92</v>
      </c>
      <c r="C7" s="20" t="s">
        <v>727</v>
      </c>
      <c r="D7" s="20" t="s">
        <v>761</v>
      </c>
    </row>
    <row r="8" spans="1:4" ht="28.5" customHeight="1">
      <c r="A8" s="20" t="s">
        <v>452</v>
      </c>
      <c r="B8" s="176" t="s">
        <v>368</v>
      </c>
      <c r="C8" s="145">
        <f>C9</f>
        <v>124072</v>
      </c>
      <c r="D8" s="145">
        <f>D9</f>
        <v>124072</v>
      </c>
    </row>
    <row r="9" spans="1:4" s="55" customFormat="1" ht="19.5" customHeight="1">
      <c r="A9" s="22" t="s">
        <v>449</v>
      </c>
      <c r="B9" s="177" t="s">
        <v>31</v>
      </c>
      <c r="C9" s="146">
        <f>SUM(C10:C11)</f>
        <v>124072</v>
      </c>
      <c r="D9" s="146">
        <f>SUM(D10:D11)</f>
        <v>124072</v>
      </c>
    </row>
    <row r="10" spans="1:4" s="55" customFormat="1" ht="39.75" customHeight="1">
      <c r="A10" s="22" t="s">
        <v>453</v>
      </c>
      <c r="B10" s="24" t="s">
        <v>756</v>
      </c>
      <c r="C10" s="146">
        <v>94286</v>
      </c>
      <c r="D10" s="146">
        <v>100288</v>
      </c>
    </row>
    <row r="11" spans="1:4" ht="63.75" customHeight="1">
      <c r="A11" s="22" t="s">
        <v>453</v>
      </c>
      <c r="B11" s="24" t="s">
        <v>756</v>
      </c>
      <c r="C11" s="178">
        <v>29786</v>
      </c>
      <c r="D11" s="178">
        <v>23784</v>
      </c>
    </row>
    <row r="12" spans="1:4" ht="33.75" customHeight="1">
      <c r="A12" s="23" t="s">
        <v>735</v>
      </c>
      <c r="B12" s="107" t="s">
        <v>736</v>
      </c>
      <c r="C12" s="179">
        <f>SUM(C13:C14)</f>
        <v>19919</v>
      </c>
      <c r="D12" s="179">
        <f>SUM(D13:D14)</f>
        <v>16956</v>
      </c>
    </row>
    <row r="13" spans="1:4" ht="67.5" customHeight="1">
      <c r="A13" s="22" t="s">
        <v>737</v>
      </c>
      <c r="B13" s="24" t="s">
        <v>738</v>
      </c>
      <c r="C13" s="178">
        <v>6682</v>
      </c>
      <c r="D13" s="178">
        <v>6578</v>
      </c>
    </row>
    <row r="14" spans="1:4" ht="66.75" customHeight="1">
      <c r="A14" s="22" t="s">
        <v>155</v>
      </c>
      <c r="B14" s="24" t="s">
        <v>156</v>
      </c>
      <c r="C14" s="178">
        <v>13237</v>
      </c>
      <c r="D14" s="178">
        <v>10378</v>
      </c>
    </row>
    <row r="15" spans="1:4" ht="26.25" customHeight="1">
      <c r="A15" s="20" t="s">
        <v>124</v>
      </c>
      <c r="B15" s="107" t="s">
        <v>48</v>
      </c>
      <c r="C15" s="145">
        <f>SUM(C16,C21,C24,C26)</f>
        <v>21582</v>
      </c>
      <c r="D15" s="145">
        <f>SUM(D16,D21,D24,D26)</f>
        <v>18904</v>
      </c>
    </row>
    <row r="16" spans="1:4" ht="27" customHeight="1">
      <c r="A16" s="22" t="s">
        <v>483</v>
      </c>
      <c r="B16" s="24" t="s">
        <v>159</v>
      </c>
      <c r="C16" s="178">
        <f>SUM(C17,C19)</f>
        <v>16411</v>
      </c>
      <c r="D16" s="178">
        <f>SUM(D18,D19)</f>
        <v>15303</v>
      </c>
    </row>
    <row r="17" spans="1:4" ht="30" customHeight="1">
      <c r="A17" s="22" t="s">
        <v>492</v>
      </c>
      <c r="B17" s="24" t="s">
        <v>249</v>
      </c>
      <c r="C17" s="178">
        <f>SUM(C18:C18)</f>
        <v>14098</v>
      </c>
      <c r="D17" s="178">
        <f>D18</f>
        <v>13146</v>
      </c>
    </row>
    <row r="18" spans="1:4" ht="31.5" customHeight="1">
      <c r="A18" s="143" t="s">
        <v>550</v>
      </c>
      <c r="B18" s="90" t="s">
        <v>249</v>
      </c>
      <c r="C18" s="180">
        <v>14098</v>
      </c>
      <c r="D18" s="180">
        <v>13146</v>
      </c>
    </row>
    <row r="19" spans="1:4" ht="43.5" customHeight="1">
      <c r="A19" s="22" t="s">
        <v>493</v>
      </c>
      <c r="B19" s="24" t="s">
        <v>250</v>
      </c>
      <c r="C19" s="178">
        <f>SUM(C20:C20)</f>
        <v>2313</v>
      </c>
      <c r="D19" s="178">
        <f>D20</f>
        <v>2157</v>
      </c>
    </row>
    <row r="20" spans="1:4" ht="40.5" customHeight="1">
      <c r="A20" s="143" t="s">
        <v>551</v>
      </c>
      <c r="B20" s="90" t="s">
        <v>250</v>
      </c>
      <c r="C20" s="180">
        <v>2313</v>
      </c>
      <c r="D20" s="180">
        <v>2157</v>
      </c>
    </row>
    <row r="21" spans="1:4" ht="37.5" customHeight="1">
      <c r="A21" s="22" t="s">
        <v>96</v>
      </c>
      <c r="B21" s="24" t="s">
        <v>352</v>
      </c>
      <c r="C21" s="178">
        <f>SUM(C22:C23)</f>
        <v>4970</v>
      </c>
      <c r="D21" s="178">
        <f>SUM(D22:D23)</f>
        <v>3400</v>
      </c>
    </row>
    <row r="22" spans="1:4" ht="31.5" customHeight="1">
      <c r="A22" s="143" t="s">
        <v>552</v>
      </c>
      <c r="B22" s="90" t="s">
        <v>352</v>
      </c>
      <c r="C22" s="180">
        <v>3800</v>
      </c>
      <c r="D22" s="180">
        <v>3400</v>
      </c>
    </row>
    <row r="23" spans="1:4" ht="47.25" customHeight="1">
      <c r="A23" s="143" t="s">
        <v>29</v>
      </c>
      <c r="B23" s="90" t="s">
        <v>608</v>
      </c>
      <c r="C23" s="180">
        <v>1170</v>
      </c>
      <c r="D23" s="180">
        <v>0</v>
      </c>
    </row>
    <row r="24" spans="1:4" ht="27" customHeight="1">
      <c r="A24" s="22" t="s">
        <v>574</v>
      </c>
      <c r="B24" s="24" t="s">
        <v>49</v>
      </c>
      <c r="C24" s="178">
        <f>C25</f>
        <v>176</v>
      </c>
      <c r="D24" s="178">
        <f>D25</f>
        <v>176</v>
      </c>
    </row>
    <row r="25" spans="1:4" ht="32.25" customHeight="1">
      <c r="A25" s="143" t="s">
        <v>553</v>
      </c>
      <c r="B25" s="90" t="s">
        <v>49</v>
      </c>
      <c r="C25" s="178">
        <v>176</v>
      </c>
      <c r="D25" s="178">
        <v>176</v>
      </c>
    </row>
    <row r="26" spans="1:4" ht="43.5" customHeight="1">
      <c r="A26" s="22" t="s">
        <v>612</v>
      </c>
      <c r="B26" s="24" t="s">
        <v>613</v>
      </c>
      <c r="C26" s="178">
        <v>25</v>
      </c>
      <c r="D26" s="178">
        <v>25</v>
      </c>
    </row>
    <row r="27" spans="1:4" ht="25.5" customHeight="1">
      <c r="A27" s="20" t="s">
        <v>531</v>
      </c>
      <c r="B27" s="107" t="s">
        <v>532</v>
      </c>
      <c r="C27" s="179">
        <f>C28</f>
        <v>28000</v>
      </c>
      <c r="D27" s="179">
        <f>D28</f>
        <v>28000</v>
      </c>
    </row>
    <row r="28" spans="1:4" ht="23.25" customHeight="1">
      <c r="A28" s="19" t="s">
        <v>160</v>
      </c>
      <c r="B28" s="24" t="s">
        <v>161</v>
      </c>
      <c r="C28" s="178">
        <f>SUM(C29:C30)</f>
        <v>28000</v>
      </c>
      <c r="D28" s="178">
        <f>SUM(D29:D30)</f>
        <v>28000</v>
      </c>
    </row>
    <row r="29" spans="1:4" ht="32.25" customHeight="1">
      <c r="A29" s="144" t="s">
        <v>162</v>
      </c>
      <c r="B29" s="90" t="s">
        <v>163</v>
      </c>
      <c r="C29" s="180">
        <v>27720</v>
      </c>
      <c r="D29" s="180">
        <v>27720</v>
      </c>
    </row>
    <row r="30" spans="1:4" ht="32.25" customHeight="1">
      <c r="A30" s="144" t="s">
        <v>164</v>
      </c>
      <c r="B30" s="90" t="s">
        <v>165</v>
      </c>
      <c r="C30" s="180">
        <v>280</v>
      </c>
      <c r="D30" s="180">
        <v>280</v>
      </c>
    </row>
    <row r="31" spans="1:4" ht="26.25" customHeight="1">
      <c r="A31" s="20" t="s">
        <v>125</v>
      </c>
      <c r="B31" s="107" t="s">
        <v>126</v>
      </c>
      <c r="C31" s="179">
        <f>SUM(C32:C33)</f>
        <v>2506</v>
      </c>
      <c r="D31" s="179">
        <f>SUM(D32:D33)</f>
        <v>2506</v>
      </c>
    </row>
    <row r="32" spans="1:4" ht="45.75" customHeight="1">
      <c r="A32" s="22" t="s">
        <v>451</v>
      </c>
      <c r="B32" s="24" t="s">
        <v>166</v>
      </c>
      <c r="C32" s="178">
        <v>2490</v>
      </c>
      <c r="D32" s="178">
        <v>2490</v>
      </c>
    </row>
    <row r="33" spans="1:4" ht="34.5" customHeight="1">
      <c r="A33" s="22" t="s">
        <v>461</v>
      </c>
      <c r="B33" s="24" t="s">
        <v>460</v>
      </c>
      <c r="C33" s="178">
        <v>16</v>
      </c>
      <c r="D33" s="178">
        <v>16</v>
      </c>
    </row>
    <row r="34" spans="1:4" ht="35.25" customHeight="1">
      <c r="A34" s="20" t="s">
        <v>129</v>
      </c>
      <c r="B34" s="107" t="s">
        <v>82</v>
      </c>
      <c r="C34" s="179">
        <f>SUM(C35:C38)</f>
        <v>19050</v>
      </c>
      <c r="D34" s="179">
        <f>SUM(D35:D38)</f>
        <v>19100</v>
      </c>
    </row>
    <row r="35" spans="1:4" ht="68.25" customHeight="1">
      <c r="A35" s="7" t="s">
        <v>347</v>
      </c>
      <c r="B35" s="6" t="s">
        <v>981</v>
      </c>
      <c r="C35" s="178">
        <v>2832</v>
      </c>
      <c r="D35" s="178">
        <v>2832</v>
      </c>
    </row>
    <row r="36" spans="1:4" ht="68.25" customHeight="1">
      <c r="A36" s="7" t="s">
        <v>740</v>
      </c>
      <c r="B36" s="6" t="s">
        <v>982</v>
      </c>
      <c r="C36" s="178">
        <v>900</v>
      </c>
      <c r="D36" s="178">
        <v>900</v>
      </c>
    </row>
    <row r="37" spans="1:4" ht="74.25" customHeight="1">
      <c r="A37" s="22" t="s">
        <v>66</v>
      </c>
      <c r="B37" s="24" t="s">
        <v>81</v>
      </c>
      <c r="C37" s="178">
        <v>15218</v>
      </c>
      <c r="D37" s="178">
        <v>15218</v>
      </c>
    </row>
    <row r="38" spans="1:4" ht="69" customHeight="1">
      <c r="A38" s="22" t="s">
        <v>450</v>
      </c>
      <c r="B38" s="24" t="s">
        <v>465</v>
      </c>
      <c r="C38" s="178">
        <v>100</v>
      </c>
      <c r="D38" s="178">
        <v>150</v>
      </c>
    </row>
    <row r="39" spans="1:4" ht="22.5" customHeight="1">
      <c r="A39" s="20" t="s">
        <v>130</v>
      </c>
      <c r="B39" s="107" t="s">
        <v>447</v>
      </c>
      <c r="C39" s="179">
        <f>C40</f>
        <v>150</v>
      </c>
      <c r="D39" s="179">
        <f>D40</f>
        <v>150</v>
      </c>
    </row>
    <row r="40" spans="1:4" ht="20.25" customHeight="1">
      <c r="A40" s="22" t="s">
        <v>132</v>
      </c>
      <c r="B40" s="24" t="s">
        <v>367</v>
      </c>
      <c r="C40" s="178">
        <f>SUM(C41:C44)</f>
        <v>150</v>
      </c>
      <c r="D40" s="178">
        <f>SUM(D41:D44)</f>
        <v>150</v>
      </c>
    </row>
    <row r="41" spans="1:4" ht="31.5" customHeight="1">
      <c r="A41" s="144" t="s">
        <v>50</v>
      </c>
      <c r="B41" s="90" t="s">
        <v>51</v>
      </c>
      <c r="C41" s="180">
        <v>28</v>
      </c>
      <c r="D41" s="180">
        <v>28</v>
      </c>
    </row>
    <row r="42" spans="1:4" ht="30" customHeight="1">
      <c r="A42" s="144" t="s">
        <v>52</v>
      </c>
      <c r="B42" s="90" t="s">
        <v>53</v>
      </c>
      <c r="C42" s="180">
        <v>14</v>
      </c>
      <c r="D42" s="180">
        <v>14</v>
      </c>
    </row>
    <row r="43" spans="1:4" ht="24" customHeight="1">
      <c r="A43" s="144" t="s">
        <v>54</v>
      </c>
      <c r="B43" s="90" t="s">
        <v>55</v>
      </c>
      <c r="C43" s="180">
        <v>7</v>
      </c>
      <c r="D43" s="180">
        <v>7</v>
      </c>
    </row>
    <row r="44" spans="1:4" ht="33" customHeight="1">
      <c r="A44" s="144" t="s">
        <v>56</v>
      </c>
      <c r="B44" s="90" t="s">
        <v>57</v>
      </c>
      <c r="C44" s="180">
        <v>101</v>
      </c>
      <c r="D44" s="180">
        <v>101</v>
      </c>
    </row>
    <row r="45" spans="1:4" ht="36" customHeight="1">
      <c r="A45" s="21" t="s">
        <v>294</v>
      </c>
      <c r="B45" s="107" t="s">
        <v>494</v>
      </c>
      <c r="C45" s="179">
        <f>C46</f>
        <v>11800</v>
      </c>
      <c r="D45" s="179">
        <f>D46</f>
        <v>12400</v>
      </c>
    </row>
    <row r="46" spans="1:4" ht="33" customHeight="1">
      <c r="A46" s="19" t="s">
        <v>587</v>
      </c>
      <c r="B46" s="24" t="s">
        <v>495</v>
      </c>
      <c r="C46" s="178">
        <v>11800</v>
      </c>
      <c r="D46" s="178">
        <v>12400</v>
      </c>
    </row>
    <row r="47" spans="1:4" ht="32.25" customHeight="1">
      <c r="A47" s="20" t="s">
        <v>133</v>
      </c>
      <c r="B47" s="107" t="s">
        <v>448</v>
      </c>
      <c r="C47" s="179">
        <f>SUM(C48:C50)</f>
        <v>259</v>
      </c>
      <c r="D47" s="179">
        <f>SUM(D48:D50)</f>
        <v>259</v>
      </c>
    </row>
    <row r="48" spans="1:4" ht="83.25" customHeight="1">
      <c r="A48" s="22" t="s">
        <v>300</v>
      </c>
      <c r="B48" s="24" t="s">
        <v>265</v>
      </c>
      <c r="C48" s="178">
        <v>100</v>
      </c>
      <c r="D48" s="178">
        <v>100</v>
      </c>
    </row>
    <row r="49" spans="1:4" ht="49.5" customHeight="1">
      <c r="A49" s="7" t="s">
        <v>344</v>
      </c>
      <c r="B49" s="6" t="s">
        <v>1018</v>
      </c>
      <c r="C49" s="178">
        <v>58</v>
      </c>
      <c r="D49" s="178">
        <v>58</v>
      </c>
    </row>
    <row r="50" spans="1:4" ht="49.5" customHeight="1">
      <c r="A50" s="7" t="s">
        <v>749</v>
      </c>
      <c r="B50" s="6" t="s">
        <v>1019</v>
      </c>
      <c r="C50" s="178">
        <v>101</v>
      </c>
      <c r="D50" s="178">
        <v>101</v>
      </c>
    </row>
    <row r="51" spans="1:4" ht="28.5" customHeight="1">
      <c r="A51" s="107" t="s">
        <v>134</v>
      </c>
      <c r="B51" s="107" t="s">
        <v>599</v>
      </c>
      <c r="C51" s="179">
        <f>SUM(C52,C55,C56,C57,C63,C64,C65,C66)</f>
        <v>3000</v>
      </c>
      <c r="D51" s="179">
        <f>SUM(D52,D55,D56,D57,D63,D64,D65,D66)</f>
        <v>3050</v>
      </c>
    </row>
    <row r="52" spans="1:4" ht="25.5" customHeight="1">
      <c r="A52" s="19" t="s">
        <v>64</v>
      </c>
      <c r="B52" s="24" t="s">
        <v>63</v>
      </c>
      <c r="C52" s="178">
        <f>SUM(C53:C54)</f>
        <v>22</v>
      </c>
      <c r="D52" s="178">
        <f>SUM(D53:D54)</f>
        <v>22</v>
      </c>
    </row>
    <row r="53" spans="1:4" ht="105" customHeight="1">
      <c r="A53" s="144" t="s">
        <v>555</v>
      </c>
      <c r="B53" s="90" t="s">
        <v>556</v>
      </c>
      <c r="C53" s="178">
        <v>5</v>
      </c>
      <c r="D53" s="178">
        <v>5</v>
      </c>
    </row>
    <row r="54" spans="1:4" ht="54.75" customHeight="1">
      <c r="A54" s="144" t="s">
        <v>758</v>
      </c>
      <c r="B54" s="90" t="s">
        <v>759</v>
      </c>
      <c r="C54" s="178">
        <v>17</v>
      </c>
      <c r="D54" s="178">
        <v>17</v>
      </c>
    </row>
    <row r="55" spans="1:4" ht="51">
      <c r="A55" s="19" t="s">
        <v>420</v>
      </c>
      <c r="B55" s="24" t="s">
        <v>508</v>
      </c>
      <c r="C55" s="178">
        <v>89</v>
      </c>
      <c r="D55" s="178">
        <v>89</v>
      </c>
    </row>
    <row r="56" spans="1:4" ht="62.25" customHeight="1">
      <c r="A56" s="182" t="s">
        <v>167</v>
      </c>
      <c r="B56" s="183" t="s">
        <v>168</v>
      </c>
      <c r="C56" s="178">
        <v>38</v>
      </c>
      <c r="D56" s="178">
        <v>38</v>
      </c>
    </row>
    <row r="57" spans="1:4" ht="84.75" customHeight="1">
      <c r="A57" s="19" t="s">
        <v>509</v>
      </c>
      <c r="B57" s="24" t="s">
        <v>510</v>
      </c>
      <c r="C57" s="178">
        <f>SUM(C58:C62)</f>
        <v>474</v>
      </c>
      <c r="D57" s="178">
        <f>SUM(D58:D62)</f>
        <v>474</v>
      </c>
    </row>
    <row r="58" spans="1:4" ht="25.5">
      <c r="A58" s="144" t="s">
        <v>557</v>
      </c>
      <c r="B58" s="90" t="s">
        <v>558</v>
      </c>
      <c r="C58" s="178">
        <v>40</v>
      </c>
      <c r="D58" s="178">
        <v>40</v>
      </c>
    </row>
    <row r="59" spans="1:4" ht="42" customHeight="1">
      <c r="A59" s="144" t="s">
        <v>559</v>
      </c>
      <c r="B59" s="90" t="s">
        <v>308</v>
      </c>
      <c r="C59" s="178">
        <v>48</v>
      </c>
      <c r="D59" s="178">
        <v>48</v>
      </c>
    </row>
    <row r="60" spans="1:4" ht="45" customHeight="1">
      <c r="A60" s="144" t="s">
        <v>309</v>
      </c>
      <c r="B60" s="90" t="s">
        <v>310</v>
      </c>
      <c r="C60" s="178">
        <v>26</v>
      </c>
      <c r="D60" s="178">
        <v>26</v>
      </c>
    </row>
    <row r="61" spans="1:4" ht="33" customHeight="1">
      <c r="A61" s="144" t="s">
        <v>311</v>
      </c>
      <c r="B61" s="90" t="s">
        <v>285</v>
      </c>
      <c r="C61" s="178">
        <v>200</v>
      </c>
      <c r="D61" s="178">
        <v>200</v>
      </c>
    </row>
    <row r="62" spans="1:4" ht="30" customHeight="1">
      <c r="A62" s="144" t="s">
        <v>286</v>
      </c>
      <c r="B62" s="90" t="s">
        <v>560</v>
      </c>
      <c r="C62" s="178">
        <v>160</v>
      </c>
      <c r="D62" s="178">
        <v>160</v>
      </c>
    </row>
    <row r="63" spans="1:4" ht="51">
      <c r="A63" s="19" t="s">
        <v>511</v>
      </c>
      <c r="B63" s="24" t="s">
        <v>248</v>
      </c>
      <c r="C63" s="178">
        <v>330</v>
      </c>
      <c r="D63" s="178">
        <v>330</v>
      </c>
    </row>
    <row r="64" spans="1:4" ht="64.5" customHeight="1">
      <c r="A64" s="19" t="s">
        <v>561</v>
      </c>
      <c r="B64" s="24" t="s">
        <v>293</v>
      </c>
      <c r="C64" s="178">
        <v>94</v>
      </c>
      <c r="D64" s="178">
        <v>94</v>
      </c>
    </row>
    <row r="65" spans="1:4" ht="46.5" customHeight="1">
      <c r="A65" s="19" t="s">
        <v>177</v>
      </c>
      <c r="B65" s="24" t="s">
        <v>178</v>
      </c>
      <c r="C65" s="178">
        <v>43</v>
      </c>
      <c r="D65" s="178">
        <v>43</v>
      </c>
    </row>
    <row r="66" spans="1:4" ht="45" customHeight="1">
      <c r="A66" s="19" t="s">
        <v>68</v>
      </c>
      <c r="B66" s="24" t="s">
        <v>69</v>
      </c>
      <c r="C66" s="178">
        <v>1910</v>
      </c>
      <c r="D66" s="178">
        <v>1960</v>
      </c>
    </row>
    <row r="67" spans="1:4" ht="33" customHeight="1">
      <c r="A67" s="244" t="s">
        <v>251</v>
      </c>
      <c r="B67" s="244"/>
      <c r="C67" s="145">
        <f>SUM(C8,C12,C15,C27,C31,C34,C39,C45,C47,C51)</f>
        <v>230338</v>
      </c>
      <c r="D67" s="145">
        <f>SUM(D8,D12,D15,D27,D31,D34,D39,D45,D47,D51)</f>
        <v>225397</v>
      </c>
    </row>
    <row r="68" spans="1:4" ht="30.75" customHeight="1">
      <c r="A68" s="20" t="s">
        <v>94</v>
      </c>
      <c r="B68" s="176" t="s">
        <v>93</v>
      </c>
      <c r="C68" s="184">
        <f>SUM(C69,C71,C73)</f>
        <v>276252.6</v>
      </c>
      <c r="D68" s="184">
        <f>SUM(D69,D71,D73)</f>
        <v>276186.6</v>
      </c>
    </row>
    <row r="69" spans="1:4" ht="30" customHeight="1" hidden="1">
      <c r="A69" s="20" t="s">
        <v>267</v>
      </c>
      <c r="B69" s="107" t="s">
        <v>268</v>
      </c>
      <c r="C69" s="145">
        <f>C70</f>
        <v>29102</v>
      </c>
      <c r="D69" s="145">
        <f>D70</f>
        <v>29102</v>
      </c>
    </row>
    <row r="70" spans="1:4" ht="42" customHeight="1" hidden="1">
      <c r="A70" s="22" t="s">
        <v>88</v>
      </c>
      <c r="B70" s="24" t="s">
        <v>89</v>
      </c>
      <c r="C70" s="146">
        <v>29102</v>
      </c>
      <c r="D70" s="146">
        <v>29102</v>
      </c>
    </row>
    <row r="71" spans="1:4" ht="34.5" customHeight="1" hidden="1">
      <c r="A71" s="20" t="s">
        <v>269</v>
      </c>
      <c r="B71" s="107" t="s">
        <v>455</v>
      </c>
      <c r="C71" s="145">
        <f>C72</f>
        <v>30995</v>
      </c>
      <c r="D71" s="145">
        <f>D72</f>
        <v>30995</v>
      </c>
    </row>
    <row r="72" spans="1:4" ht="57" customHeight="1" hidden="1">
      <c r="A72" s="22" t="s">
        <v>287</v>
      </c>
      <c r="B72" s="24" t="s">
        <v>288</v>
      </c>
      <c r="C72" s="146">
        <v>30995</v>
      </c>
      <c r="D72" s="146">
        <v>30995</v>
      </c>
    </row>
    <row r="73" spans="1:4" ht="30.75" customHeight="1">
      <c r="A73" s="23" t="s">
        <v>456</v>
      </c>
      <c r="B73" s="107" t="s">
        <v>457</v>
      </c>
      <c r="C73" s="145">
        <f>SUM(C74:C81)</f>
        <v>216155.6</v>
      </c>
      <c r="D73" s="145">
        <f>SUM(D74:D81)</f>
        <v>216089.6</v>
      </c>
    </row>
    <row r="74" spans="1:4" ht="46.5" customHeight="1">
      <c r="A74" s="19" t="s">
        <v>254</v>
      </c>
      <c r="B74" s="24" t="s">
        <v>513</v>
      </c>
      <c r="C74" s="146">
        <v>1490</v>
      </c>
      <c r="D74" s="146">
        <v>1424</v>
      </c>
    </row>
    <row r="75" spans="1:4" ht="93" customHeight="1">
      <c r="A75" s="19" t="s">
        <v>514</v>
      </c>
      <c r="B75" s="24" t="s">
        <v>462</v>
      </c>
      <c r="C75" s="146">
        <v>121000</v>
      </c>
      <c r="D75" s="146">
        <v>121000</v>
      </c>
    </row>
    <row r="76" spans="1:4" ht="32.25" customHeight="1">
      <c r="A76" s="19" t="s">
        <v>515</v>
      </c>
      <c r="B76" s="24" t="s">
        <v>459</v>
      </c>
      <c r="C76" s="146">
        <v>24151.7</v>
      </c>
      <c r="D76" s="146">
        <v>24151.7</v>
      </c>
    </row>
    <row r="77" spans="1:4" ht="33.75" customHeight="1">
      <c r="A77" s="19" t="s">
        <v>516</v>
      </c>
      <c r="B77" s="24" t="s">
        <v>458</v>
      </c>
      <c r="C77" s="146">
        <v>4329</v>
      </c>
      <c r="D77" s="146">
        <v>4329</v>
      </c>
    </row>
    <row r="78" spans="1:4" ht="41.25" customHeight="1">
      <c r="A78" s="19" t="s">
        <v>270</v>
      </c>
      <c r="B78" s="24" t="s">
        <v>548</v>
      </c>
      <c r="C78" s="146">
        <v>310</v>
      </c>
      <c r="D78" s="146">
        <v>310</v>
      </c>
    </row>
    <row r="79" spans="1:4" ht="53.25" customHeight="1">
      <c r="A79" s="19" t="s">
        <v>169</v>
      </c>
      <c r="B79" s="24" t="s">
        <v>170</v>
      </c>
      <c r="C79" s="146">
        <v>58000</v>
      </c>
      <c r="D79" s="146">
        <v>58000</v>
      </c>
    </row>
    <row r="80" spans="1:4" ht="79.5" customHeight="1">
      <c r="A80" s="19" t="s">
        <v>252</v>
      </c>
      <c r="B80" s="24" t="s">
        <v>253</v>
      </c>
      <c r="C80" s="146">
        <v>4000</v>
      </c>
      <c r="D80" s="146">
        <v>4000</v>
      </c>
    </row>
    <row r="81" spans="1:4" ht="28.5" customHeight="1">
      <c r="A81" s="19" t="s">
        <v>385</v>
      </c>
      <c r="B81" s="24" t="s">
        <v>386</v>
      </c>
      <c r="C81" s="146">
        <v>2874.9</v>
      </c>
      <c r="D81" s="146">
        <v>2874.9</v>
      </c>
    </row>
    <row r="82" spans="1:4" ht="24" customHeight="1">
      <c r="A82" s="240" t="s">
        <v>65</v>
      </c>
      <c r="B82" s="240"/>
      <c r="C82" s="145">
        <f>SUM(C67,C68)</f>
        <v>506590.6</v>
      </c>
      <c r="D82" s="145">
        <f>SUM(D67,D68)</f>
        <v>501583.6</v>
      </c>
    </row>
    <row r="83" ht="35.25" customHeight="1"/>
  </sheetData>
  <sheetProtection/>
  <mergeCells count="7">
    <mergeCell ref="B1:D1"/>
    <mergeCell ref="A4:D4"/>
    <mergeCell ref="A5:D5"/>
    <mergeCell ref="C6:D6"/>
    <mergeCell ref="A67:B67"/>
    <mergeCell ref="A82:B82"/>
    <mergeCell ref="B2:D2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83">
      <selection activeCell="A93" sqref="A93:A94"/>
    </sheetView>
  </sheetViews>
  <sheetFormatPr defaultColWidth="9.140625" defaultRowHeight="12.75"/>
  <cols>
    <col min="1" max="1" width="51.8515625" style="132" customWidth="1"/>
    <col min="2" max="2" width="9.7109375" style="132" customWidth="1"/>
    <col min="3" max="3" width="10.8515625" style="132" customWidth="1"/>
    <col min="4" max="4" width="9.57421875" style="132" customWidth="1"/>
    <col min="5" max="5" width="12.140625" style="133" customWidth="1"/>
  </cols>
  <sheetData>
    <row r="1" spans="1:5" ht="12.75">
      <c r="A1" s="71"/>
      <c r="B1" s="71"/>
      <c r="C1" s="10"/>
      <c r="D1" s="71"/>
      <c r="E1" s="9" t="s">
        <v>360</v>
      </c>
    </row>
    <row r="2" spans="1:5" ht="45.75" customHeight="1">
      <c r="A2" s="220" t="s">
        <v>1058</v>
      </c>
      <c r="B2" s="220"/>
      <c r="C2" s="220"/>
      <c r="D2" s="220"/>
      <c r="E2" s="220"/>
    </row>
    <row r="3" spans="1:5" ht="12.75">
      <c r="A3" s="168"/>
      <c r="B3" s="168"/>
      <c r="C3" s="10"/>
      <c r="D3" s="168"/>
      <c r="E3" s="104" t="s">
        <v>644</v>
      </c>
    </row>
    <row r="4" spans="1:5" ht="45" customHeight="1">
      <c r="A4" s="246" t="s">
        <v>768</v>
      </c>
      <c r="B4" s="246"/>
      <c r="C4" s="246"/>
      <c r="D4" s="246"/>
      <c r="E4" s="246"/>
    </row>
    <row r="5" spans="1:5" ht="12.75">
      <c r="A5" s="56"/>
      <c r="B5" s="56"/>
      <c r="C5" s="56"/>
      <c r="D5" s="56"/>
      <c r="E5" s="136"/>
    </row>
    <row r="6" spans="1:5" ht="12.75">
      <c r="A6" s="56"/>
      <c r="B6" s="56"/>
      <c r="C6" s="56"/>
      <c r="D6" s="56"/>
      <c r="E6" s="135" t="s">
        <v>95</v>
      </c>
    </row>
    <row r="7" spans="1:5" ht="35.25" customHeight="1">
      <c r="A7" s="114" t="s">
        <v>534</v>
      </c>
      <c r="B7" s="114" t="s">
        <v>468</v>
      </c>
      <c r="C7" s="114" t="s">
        <v>658</v>
      </c>
      <c r="D7" s="114" t="s">
        <v>469</v>
      </c>
      <c r="E7" s="23" t="s">
        <v>454</v>
      </c>
    </row>
    <row r="8" spans="1:5" ht="24" customHeight="1">
      <c r="A8" s="116" t="s">
        <v>470</v>
      </c>
      <c r="B8" s="114"/>
      <c r="C8" s="114"/>
      <c r="D8" s="114"/>
      <c r="E8" s="115">
        <f>SUM(E9,E67,E72,E90,E120,E144,E207,E232,E260,E269,E275,E281)</f>
        <v>548641.9</v>
      </c>
    </row>
    <row r="9" spans="1:5" s="13" customFormat="1" ht="23.25" customHeight="1">
      <c r="A9" s="116" t="s">
        <v>472</v>
      </c>
      <c r="B9" s="86" t="s">
        <v>473</v>
      </c>
      <c r="C9" s="86"/>
      <c r="D9" s="86"/>
      <c r="E9" s="115">
        <f>SUM(E10,E17,E24,E43,E56,E61)</f>
        <v>39575</v>
      </c>
    </row>
    <row r="10" spans="1:5" s="13" customFormat="1" ht="42.75" customHeight="1">
      <c r="A10" s="116" t="s">
        <v>474</v>
      </c>
      <c r="B10" s="86" t="s">
        <v>475</v>
      </c>
      <c r="C10" s="86"/>
      <c r="D10" s="86"/>
      <c r="E10" s="115">
        <f>SUM(E12)</f>
        <v>1483</v>
      </c>
    </row>
    <row r="11" spans="1:5" s="13" customFormat="1" ht="42.75" customHeight="1">
      <c r="A11" s="116" t="s">
        <v>15</v>
      </c>
      <c r="B11" s="86" t="s">
        <v>475</v>
      </c>
      <c r="C11" s="86" t="s">
        <v>0</v>
      </c>
      <c r="D11" s="86"/>
      <c r="E11" s="115">
        <v>1483</v>
      </c>
    </row>
    <row r="12" spans="1:5" ht="21.75" customHeight="1">
      <c r="A12" s="117" t="s">
        <v>476</v>
      </c>
      <c r="B12" s="82" t="s">
        <v>475</v>
      </c>
      <c r="C12" s="82" t="s">
        <v>1</v>
      </c>
      <c r="D12" s="82"/>
      <c r="E12" s="105">
        <f>SUM(E13,E15)</f>
        <v>1483</v>
      </c>
    </row>
    <row r="13" spans="1:5" ht="36.75" customHeight="1">
      <c r="A13" s="117" t="s">
        <v>662</v>
      </c>
      <c r="B13" s="82" t="s">
        <v>475</v>
      </c>
      <c r="C13" s="82" t="s">
        <v>2</v>
      </c>
      <c r="D13" s="82"/>
      <c r="E13" s="105">
        <f>SUM(E14)</f>
        <v>993</v>
      </c>
    </row>
    <row r="14" spans="1:5" ht="27.75" customHeight="1">
      <c r="A14" s="117" t="s">
        <v>664</v>
      </c>
      <c r="B14" s="82" t="s">
        <v>475</v>
      </c>
      <c r="C14" s="82" t="s">
        <v>2</v>
      </c>
      <c r="D14" s="82" t="s">
        <v>663</v>
      </c>
      <c r="E14" s="105">
        <v>993</v>
      </c>
    </row>
    <row r="15" spans="1:5" ht="22.5" customHeight="1">
      <c r="A15" s="117" t="s">
        <v>354</v>
      </c>
      <c r="B15" s="82" t="s">
        <v>475</v>
      </c>
      <c r="C15" s="82" t="s">
        <v>3</v>
      </c>
      <c r="D15" s="82"/>
      <c r="E15" s="105">
        <f>SUM(E16)</f>
        <v>490</v>
      </c>
    </row>
    <row r="16" spans="1:5" ht="36.75" customHeight="1">
      <c r="A16" s="117" t="s">
        <v>660</v>
      </c>
      <c r="B16" s="82" t="s">
        <v>475</v>
      </c>
      <c r="C16" s="82" t="s">
        <v>3</v>
      </c>
      <c r="D16" s="82" t="s">
        <v>659</v>
      </c>
      <c r="E16" s="105">
        <v>490</v>
      </c>
    </row>
    <row r="17" spans="1:5" ht="48.75" customHeight="1">
      <c r="A17" s="116" t="s">
        <v>650</v>
      </c>
      <c r="B17" s="86" t="s">
        <v>104</v>
      </c>
      <c r="C17" s="86"/>
      <c r="D17" s="86"/>
      <c r="E17" s="115">
        <f>SUM(E19)</f>
        <v>1364</v>
      </c>
    </row>
    <row r="18" spans="1:5" ht="37.5" customHeight="1">
      <c r="A18" s="116" t="s">
        <v>15</v>
      </c>
      <c r="B18" s="86" t="s">
        <v>104</v>
      </c>
      <c r="C18" s="86" t="s">
        <v>0</v>
      </c>
      <c r="D18" s="86"/>
      <c r="E18" s="115">
        <v>1364</v>
      </c>
    </row>
    <row r="19" spans="1:5" s="13" customFormat="1" ht="32.25" customHeight="1">
      <c r="A19" s="117" t="s">
        <v>103</v>
      </c>
      <c r="B19" s="82" t="s">
        <v>104</v>
      </c>
      <c r="C19" s="82" t="s">
        <v>4</v>
      </c>
      <c r="D19" s="82"/>
      <c r="E19" s="105">
        <f>SUM(E20,E22)</f>
        <v>1364</v>
      </c>
    </row>
    <row r="20" spans="1:5" s="13" customFormat="1" ht="32.25" customHeight="1">
      <c r="A20" s="117" t="s">
        <v>662</v>
      </c>
      <c r="B20" s="82" t="s">
        <v>104</v>
      </c>
      <c r="C20" s="82" t="s">
        <v>5</v>
      </c>
      <c r="D20" s="82"/>
      <c r="E20" s="105">
        <f>SUM(E21)</f>
        <v>1229</v>
      </c>
    </row>
    <row r="21" spans="1:5" s="13" customFormat="1" ht="33.75" customHeight="1">
      <c r="A21" s="117" t="s">
        <v>664</v>
      </c>
      <c r="B21" s="82" t="s">
        <v>104</v>
      </c>
      <c r="C21" s="82" t="s">
        <v>5</v>
      </c>
      <c r="D21" s="82" t="s">
        <v>663</v>
      </c>
      <c r="E21" s="105">
        <v>1229</v>
      </c>
    </row>
    <row r="22" spans="1:5" s="13" customFormat="1" ht="24.75" customHeight="1">
      <c r="A22" s="117" t="s">
        <v>354</v>
      </c>
      <c r="B22" s="82" t="s">
        <v>104</v>
      </c>
      <c r="C22" s="82" t="s">
        <v>6</v>
      </c>
      <c r="D22" s="82"/>
      <c r="E22" s="105">
        <f>SUM(E23)</f>
        <v>135</v>
      </c>
    </row>
    <row r="23" spans="1:5" s="13" customFormat="1" ht="31.5" customHeight="1">
      <c r="A23" s="117" t="s">
        <v>660</v>
      </c>
      <c r="B23" s="82" t="s">
        <v>104</v>
      </c>
      <c r="C23" s="82" t="s">
        <v>6</v>
      </c>
      <c r="D23" s="82" t="s">
        <v>659</v>
      </c>
      <c r="E23" s="105">
        <v>135</v>
      </c>
    </row>
    <row r="24" spans="1:5" s="13" customFormat="1" ht="48" customHeight="1">
      <c r="A24" s="116" t="s">
        <v>105</v>
      </c>
      <c r="B24" s="86" t="s">
        <v>106</v>
      </c>
      <c r="C24" s="86"/>
      <c r="D24" s="86"/>
      <c r="E24" s="115">
        <f>SUM(E25,E34,E40)</f>
        <v>27280</v>
      </c>
    </row>
    <row r="25" spans="1:5" s="13" customFormat="1" ht="25.5" customHeight="1">
      <c r="A25" s="116" t="s">
        <v>16</v>
      </c>
      <c r="B25" s="86" t="s">
        <v>106</v>
      </c>
      <c r="C25" s="86" t="s">
        <v>355</v>
      </c>
      <c r="D25" s="86"/>
      <c r="E25" s="115">
        <f>SUM(E26,E29)</f>
        <v>25988</v>
      </c>
    </row>
    <row r="26" spans="1:5" ht="30.75" customHeight="1">
      <c r="A26" s="117" t="s">
        <v>107</v>
      </c>
      <c r="B26" s="82" t="s">
        <v>106</v>
      </c>
      <c r="C26" s="82" t="s">
        <v>665</v>
      </c>
      <c r="D26" s="82"/>
      <c r="E26" s="105">
        <f>SUM(E27)</f>
        <v>878</v>
      </c>
    </row>
    <row r="27" spans="1:5" ht="30.75" customHeight="1">
      <c r="A27" s="117" t="s">
        <v>662</v>
      </c>
      <c r="B27" s="82" t="s">
        <v>106</v>
      </c>
      <c r="C27" s="82" t="s">
        <v>668</v>
      </c>
      <c r="D27" s="82"/>
      <c r="E27" s="105">
        <f>SUM(E28)</f>
        <v>878</v>
      </c>
    </row>
    <row r="28" spans="1:5" ht="34.5" customHeight="1">
      <c r="A28" s="117" t="s">
        <v>664</v>
      </c>
      <c r="B28" s="82" t="s">
        <v>106</v>
      </c>
      <c r="C28" s="82" t="s">
        <v>668</v>
      </c>
      <c r="D28" s="82" t="s">
        <v>663</v>
      </c>
      <c r="E28" s="105">
        <v>878</v>
      </c>
    </row>
    <row r="29" spans="1:5" ht="26.25" customHeight="1">
      <c r="A29" s="117" t="s">
        <v>652</v>
      </c>
      <c r="B29" s="82" t="s">
        <v>106</v>
      </c>
      <c r="C29" s="82" t="s">
        <v>666</v>
      </c>
      <c r="D29" s="82"/>
      <c r="E29" s="105">
        <f>SUM(E30,E32)</f>
        <v>25110</v>
      </c>
    </row>
    <row r="30" spans="1:5" ht="27" customHeight="1">
      <c r="A30" s="117" t="s">
        <v>662</v>
      </c>
      <c r="B30" s="82" t="s">
        <v>106</v>
      </c>
      <c r="C30" s="82" t="s">
        <v>667</v>
      </c>
      <c r="D30" s="82"/>
      <c r="E30" s="105">
        <f>SUM(E31)</f>
        <v>19064</v>
      </c>
    </row>
    <row r="31" spans="1:5" ht="36" customHeight="1">
      <c r="A31" s="117" t="s">
        <v>664</v>
      </c>
      <c r="B31" s="82" t="s">
        <v>106</v>
      </c>
      <c r="C31" s="82" t="s">
        <v>667</v>
      </c>
      <c r="D31" s="82" t="s">
        <v>663</v>
      </c>
      <c r="E31" s="105">
        <v>19064</v>
      </c>
    </row>
    <row r="32" spans="1:5" ht="21.75" customHeight="1">
      <c r="A32" s="117" t="s">
        <v>354</v>
      </c>
      <c r="B32" s="82" t="s">
        <v>106</v>
      </c>
      <c r="C32" s="82" t="s">
        <v>669</v>
      </c>
      <c r="D32" s="82"/>
      <c r="E32" s="105">
        <f>SUM(E33)</f>
        <v>6046</v>
      </c>
    </row>
    <row r="33" spans="1:5" ht="38.25" customHeight="1">
      <c r="A33" s="117" t="s">
        <v>660</v>
      </c>
      <c r="B33" s="82" t="s">
        <v>106</v>
      </c>
      <c r="C33" s="82" t="s">
        <v>669</v>
      </c>
      <c r="D33" s="82" t="s">
        <v>659</v>
      </c>
      <c r="E33" s="105">
        <v>6046</v>
      </c>
    </row>
    <row r="34" spans="1:5" ht="31.5" customHeight="1">
      <c r="A34" s="116" t="s">
        <v>13</v>
      </c>
      <c r="B34" s="86" t="s">
        <v>106</v>
      </c>
      <c r="C34" s="86" t="s">
        <v>8</v>
      </c>
      <c r="D34" s="82"/>
      <c r="E34" s="115">
        <v>1242</v>
      </c>
    </row>
    <row r="35" spans="1:5" ht="30" customHeight="1">
      <c r="A35" s="117" t="s">
        <v>686</v>
      </c>
      <c r="B35" s="82" t="s">
        <v>106</v>
      </c>
      <c r="C35" s="82" t="s">
        <v>7</v>
      </c>
      <c r="D35" s="82"/>
      <c r="E35" s="105">
        <f>SUM(E36,E38)</f>
        <v>1242</v>
      </c>
    </row>
    <row r="36" spans="1:5" ht="36" customHeight="1">
      <c r="A36" s="117" t="s">
        <v>662</v>
      </c>
      <c r="B36" s="82" t="s">
        <v>106</v>
      </c>
      <c r="C36" s="82" t="s">
        <v>9</v>
      </c>
      <c r="D36" s="82"/>
      <c r="E36" s="105">
        <f>SUM(E37)</f>
        <v>879</v>
      </c>
    </row>
    <row r="37" spans="1:5" ht="32.25" customHeight="1">
      <c r="A37" s="117" t="s">
        <v>664</v>
      </c>
      <c r="B37" s="82" t="s">
        <v>106</v>
      </c>
      <c r="C37" s="82" t="s">
        <v>9</v>
      </c>
      <c r="D37" s="82" t="s">
        <v>663</v>
      </c>
      <c r="E37" s="105">
        <v>879</v>
      </c>
    </row>
    <row r="38" spans="1:5" ht="28.5" customHeight="1">
      <c r="A38" s="117" t="s">
        <v>354</v>
      </c>
      <c r="B38" s="82" t="s">
        <v>106</v>
      </c>
      <c r="C38" s="82" t="s">
        <v>10</v>
      </c>
      <c r="D38" s="82"/>
      <c r="E38" s="105">
        <f>SUM(E39)</f>
        <v>363</v>
      </c>
    </row>
    <row r="39" spans="1:5" ht="38.25" customHeight="1">
      <c r="A39" s="117" t="s">
        <v>660</v>
      </c>
      <c r="B39" s="82" t="s">
        <v>106</v>
      </c>
      <c r="C39" s="82" t="s">
        <v>10</v>
      </c>
      <c r="D39" s="82" t="s">
        <v>659</v>
      </c>
      <c r="E39" s="105">
        <v>363</v>
      </c>
    </row>
    <row r="40" spans="1:5" s="13" customFormat="1" ht="48.75" customHeight="1">
      <c r="A40" s="107" t="s">
        <v>869</v>
      </c>
      <c r="B40" s="86" t="s">
        <v>106</v>
      </c>
      <c r="C40" s="86" t="s">
        <v>779</v>
      </c>
      <c r="D40" s="86"/>
      <c r="E40" s="115">
        <f>SUM(E41)</f>
        <v>50</v>
      </c>
    </row>
    <row r="41" spans="1:5" ht="42" customHeight="1">
      <c r="A41" s="24" t="s">
        <v>870</v>
      </c>
      <c r="B41" s="82" t="s">
        <v>106</v>
      </c>
      <c r="C41" s="82" t="s">
        <v>816</v>
      </c>
      <c r="D41" s="82"/>
      <c r="E41" s="105">
        <v>50</v>
      </c>
    </row>
    <row r="42" spans="1:5" ht="31.5" customHeight="1">
      <c r="A42" s="117" t="s">
        <v>660</v>
      </c>
      <c r="B42" s="82" t="s">
        <v>106</v>
      </c>
      <c r="C42" s="82" t="s">
        <v>816</v>
      </c>
      <c r="D42" s="82" t="s">
        <v>659</v>
      </c>
      <c r="E42" s="105">
        <v>50</v>
      </c>
    </row>
    <row r="43" spans="1:5" s="13" customFormat="1" ht="44.25" customHeight="1">
      <c r="A43" s="107" t="s">
        <v>131</v>
      </c>
      <c r="B43" s="86" t="s">
        <v>108</v>
      </c>
      <c r="C43" s="86"/>
      <c r="D43" s="86"/>
      <c r="E43" s="115">
        <f>SUM(E45,E51)</f>
        <v>6138</v>
      </c>
    </row>
    <row r="44" spans="1:5" s="13" customFormat="1" ht="44.25" customHeight="1">
      <c r="A44" s="116" t="s">
        <v>14</v>
      </c>
      <c r="B44" s="86" t="s">
        <v>108</v>
      </c>
      <c r="C44" s="86" t="s">
        <v>355</v>
      </c>
      <c r="D44" s="86"/>
      <c r="E44" s="115">
        <v>5558</v>
      </c>
    </row>
    <row r="45" spans="1:5" s="13" customFormat="1" ht="31.5" customHeight="1">
      <c r="A45" s="24" t="s">
        <v>672</v>
      </c>
      <c r="B45" s="82" t="s">
        <v>108</v>
      </c>
      <c r="C45" s="82" t="s">
        <v>671</v>
      </c>
      <c r="D45" s="82"/>
      <c r="E45" s="105">
        <f>SUM(E46,E48)</f>
        <v>5558</v>
      </c>
    </row>
    <row r="46" spans="1:5" ht="29.25" customHeight="1">
      <c r="A46" s="117" t="s">
        <v>662</v>
      </c>
      <c r="B46" s="82" t="s">
        <v>108</v>
      </c>
      <c r="C46" s="82" t="s">
        <v>673</v>
      </c>
      <c r="D46" s="82"/>
      <c r="E46" s="105">
        <f>SUM(E47)</f>
        <v>4678</v>
      </c>
    </row>
    <row r="47" spans="1:5" ht="31.5" customHeight="1">
      <c r="A47" s="117" t="s">
        <v>664</v>
      </c>
      <c r="B47" s="82" t="s">
        <v>108</v>
      </c>
      <c r="C47" s="82" t="s">
        <v>673</v>
      </c>
      <c r="D47" s="82" t="s">
        <v>663</v>
      </c>
      <c r="E47" s="105">
        <v>4678</v>
      </c>
    </row>
    <row r="48" spans="1:5" ht="20.25" customHeight="1">
      <c r="A48" s="117" t="s">
        <v>354</v>
      </c>
      <c r="B48" s="82" t="s">
        <v>108</v>
      </c>
      <c r="C48" s="82" t="s">
        <v>674</v>
      </c>
      <c r="D48" s="82"/>
      <c r="E48" s="105">
        <f>SUM(E49)</f>
        <v>880</v>
      </c>
    </row>
    <row r="49" spans="1:5" ht="32.25" customHeight="1">
      <c r="A49" s="117" t="s">
        <v>660</v>
      </c>
      <c r="B49" s="82" t="s">
        <v>108</v>
      </c>
      <c r="C49" s="82" t="s">
        <v>674</v>
      </c>
      <c r="D49" s="82" t="s">
        <v>659</v>
      </c>
      <c r="E49" s="105">
        <v>880</v>
      </c>
    </row>
    <row r="50" spans="1:5" ht="36" customHeight="1">
      <c r="A50" s="116" t="s">
        <v>13</v>
      </c>
      <c r="B50" s="86" t="s">
        <v>108</v>
      </c>
      <c r="C50" s="86" t="s">
        <v>8</v>
      </c>
      <c r="D50" s="82"/>
      <c r="E50" s="115">
        <v>580</v>
      </c>
    </row>
    <row r="51" spans="1:5" ht="32.25" customHeight="1">
      <c r="A51" s="117" t="s">
        <v>675</v>
      </c>
      <c r="B51" s="82" t="s">
        <v>108</v>
      </c>
      <c r="C51" s="82" t="s">
        <v>651</v>
      </c>
      <c r="D51" s="82"/>
      <c r="E51" s="105">
        <f>SUM(E52,E54)</f>
        <v>580</v>
      </c>
    </row>
    <row r="52" spans="1:5" ht="28.5" customHeight="1">
      <c r="A52" s="117" t="s">
        <v>662</v>
      </c>
      <c r="B52" s="82" t="s">
        <v>108</v>
      </c>
      <c r="C52" s="82" t="s">
        <v>680</v>
      </c>
      <c r="D52" s="82"/>
      <c r="E52" s="105">
        <f>SUM(E53)</f>
        <v>560</v>
      </c>
    </row>
    <row r="53" spans="1:5" ht="36" customHeight="1">
      <c r="A53" s="117" t="s">
        <v>664</v>
      </c>
      <c r="B53" s="82" t="s">
        <v>108</v>
      </c>
      <c r="C53" s="82" t="s">
        <v>680</v>
      </c>
      <c r="D53" s="82" t="s">
        <v>663</v>
      </c>
      <c r="E53" s="105">
        <v>560</v>
      </c>
    </row>
    <row r="54" spans="1:5" ht="22.5" customHeight="1">
      <c r="A54" s="117" t="s">
        <v>670</v>
      </c>
      <c r="B54" s="82" t="s">
        <v>108</v>
      </c>
      <c r="C54" s="82" t="s">
        <v>681</v>
      </c>
      <c r="D54" s="82"/>
      <c r="E54" s="105">
        <f>SUM(E55)</f>
        <v>20</v>
      </c>
    </row>
    <row r="55" spans="1:5" ht="33.75" customHeight="1">
      <c r="A55" s="117" t="s">
        <v>660</v>
      </c>
      <c r="B55" s="82" t="s">
        <v>108</v>
      </c>
      <c r="C55" s="82" t="s">
        <v>681</v>
      </c>
      <c r="D55" s="82" t="s">
        <v>659</v>
      </c>
      <c r="E55" s="105">
        <v>20</v>
      </c>
    </row>
    <row r="56" spans="1:5" s="13" customFormat="1" ht="20.25" customHeight="1">
      <c r="A56" s="116" t="s">
        <v>70</v>
      </c>
      <c r="B56" s="86" t="s">
        <v>109</v>
      </c>
      <c r="C56" s="86"/>
      <c r="D56" s="86"/>
      <c r="E56" s="115">
        <v>3000</v>
      </c>
    </row>
    <row r="57" spans="1:5" s="10" customFormat="1" ht="20.25" customHeight="1">
      <c r="A57" s="117" t="s">
        <v>876</v>
      </c>
      <c r="B57" s="82" t="s">
        <v>109</v>
      </c>
      <c r="C57" s="82" t="s">
        <v>655</v>
      </c>
      <c r="D57" s="82"/>
      <c r="E57" s="105">
        <v>3000</v>
      </c>
    </row>
    <row r="58" spans="1:5" s="10" customFormat="1" ht="20.25" customHeight="1">
      <c r="A58" s="117" t="s">
        <v>70</v>
      </c>
      <c r="B58" s="82" t="s">
        <v>109</v>
      </c>
      <c r="C58" s="82" t="s">
        <v>863</v>
      </c>
      <c r="D58" s="82"/>
      <c r="E58" s="105">
        <f>E59</f>
        <v>3000</v>
      </c>
    </row>
    <row r="59" spans="1:5" ht="23.25" customHeight="1">
      <c r="A59" s="117" t="s">
        <v>110</v>
      </c>
      <c r="B59" s="82" t="s">
        <v>109</v>
      </c>
      <c r="C59" s="82" t="s">
        <v>878</v>
      </c>
      <c r="D59" s="82"/>
      <c r="E59" s="105">
        <v>3000</v>
      </c>
    </row>
    <row r="60" spans="1:5" ht="19.5" customHeight="1">
      <c r="A60" s="11" t="s">
        <v>486</v>
      </c>
      <c r="B60" s="82" t="s">
        <v>109</v>
      </c>
      <c r="C60" s="82" t="s">
        <v>878</v>
      </c>
      <c r="D60" s="82" t="s">
        <v>484</v>
      </c>
      <c r="E60" s="105">
        <v>3000</v>
      </c>
    </row>
    <row r="61" spans="1:5" s="13" customFormat="1" ht="21.75" customHeight="1">
      <c r="A61" s="21" t="s">
        <v>549</v>
      </c>
      <c r="B61" s="86" t="s">
        <v>464</v>
      </c>
      <c r="C61" s="86"/>
      <c r="D61" s="86"/>
      <c r="E61" s="115">
        <f>SUM(E63)</f>
        <v>310</v>
      </c>
    </row>
    <row r="62" spans="1:5" s="13" customFormat="1" ht="27.75" customHeight="1">
      <c r="A62" s="116" t="s">
        <v>13</v>
      </c>
      <c r="B62" s="82" t="s">
        <v>464</v>
      </c>
      <c r="C62" s="82" t="s">
        <v>8</v>
      </c>
      <c r="D62" s="82"/>
      <c r="E62" s="105">
        <v>310</v>
      </c>
    </row>
    <row r="63" spans="1:5" s="13" customFormat="1" ht="27.75" customHeight="1">
      <c r="A63" s="11" t="s">
        <v>679</v>
      </c>
      <c r="B63" s="82" t="s">
        <v>464</v>
      </c>
      <c r="C63" s="82" t="s">
        <v>11</v>
      </c>
      <c r="D63" s="82"/>
      <c r="E63" s="105">
        <f>E64</f>
        <v>310</v>
      </c>
    </row>
    <row r="64" spans="1:5" ht="39.75" customHeight="1">
      <c r="A64" s="117" t="s">
        <v>25</v>
      </c>
      <c r="B64" s="82" t="s">
        <v>464</v>
      </c>
      <c r="C64" s="82" t="s">
        <v>880</v>
      </c>
      <c r="D64" s="82"/>
      <c r="E64" s="105">
        <f>SUM(E65:E66)</f>
        <v>310</v>
      </c>
    </row>
    <row r="65" spans="1:5" ht="34.5" customHeight="1">
      <c r="A65" s="117" t="s">
        <v>664</v>
      </c>
      <c r="B65" s="82" t="s">
        <v>464</v>
      </c>
      <c r="C65" s="82" t="s">
        <v>12</v>
      </c>
      <c r="D65" s="82" t="s">
        <v>663</v>
      </c>
      <c r="E65" s="105">
        <v>307</v>
      </c>
    </row>
    <row r="66" spans="1:5" ht="33" customHeight="1">
      <c r="A66" s="117" t="s">
        <v>660</v>
      </c>
      <c r="B66" s="82" t="s">
        <v>464</v>
      </c>
      <c r="C66" s="82" t="s">
        <v>12</v>
      </c>
      <c r="D66" s="82" t="s">
        <v>659</v>
      </c>
      <c r="E66" s="105">
        <v>3</v>
      </c>
    </row>
    <row r="67" spans="1:5" s="13" customFormat="1" ht="21" customHeight="1">
      <c r="A67" s="21" t="s">
        <v>114</v>
      </c>
      <c r="B67" s="86" t="s">
        <v>115</v>
      </c>
      <c r="C67" s="86"/>
      <c r="D67" s="86"/>
      <c r="E67" s="115">
        <f>SUM(E68)</f>
        <v>1472</v>
      </c>
    </row>
    <row r="68" spans="1:5" s="13" customFormat="1" ht="21" customHeight="1">
      <c r="A68" s="11" t="s">
        <v>876</v>
      </c>
      <c r="B68" s="82" t="s">
        <v>116</v>
      </c>
      <c r="C68" s="82" t="s">
        <v>655</v>
      </c>
      <c r="D68" s="82"/>
      <c r="E68" s="105">
        <v>1472</v>
      </c>
    </row>
    <row r="69" spans="1:5" s="13" customFormat="1" ht="24.75" customHeight="1">
      <c r="A69" s="11" t="s">
        <v>654</v>
      </c>
      <c r="B69" s="82" t="s">
        <v>116</v>
      </c>
      <c r="C69" s="82" t="s">
        <v>653</v>
      </c>
      <c r="D69" s="82"/>
      <c r="E69" s="105">
        <f>SUM(E70)</f>
        <v>1472</v>
      </c>
    </row>
    <row r="70" spans="1:5" ht="34.5" customHeight="1">
      <c r="A70" s="11" t="s">
        <v>908</v>
      </c>
      <c r="B70" s="82" t="s">
        <v>116</v>
      </c>
      <c r="C70" s="82" t="s">
        <v>879</v>
      </c>
      <c r="D70" s="82"/>
      <c r="E70" s="105">
        <f>SUM(E71)</f>
        <v>1472</v>
      </c>
    </row>
    <row r="71" spans="1:5" ht="21" customHeight="1">
      <c r="A71" s="11" t="s">
        <v>490</v>
      </c>
      <c r="B71" s="82" t="s">
        <v>116</v>
      </c>
      <c r="C71" s="82" t="s">
        <v>879</v>
      </c>
      <c r="D71" s="82" t="s">
        <v>491</v>
      </c>
      <c r="E71" s="105">
        <v>1472</v>
      </c>
    </row>
    <row r="72" spans="1:5" ht="32.25" customHeight="1">
      <c r="A72" s="21" t="s">
        <v>317</v>
      </c>
      <c r="B72" s="86" t="s">
        <v>318</v>
      </c>
      <c r="C72" s="86"/>
      <c r="D72" s="86"/>
      <c r="E72" s="115">
        <f>SUM(E73,E78,E81,E84,E87)</f>
        <v>3100</v>
      </c>
    </row>
    <row r="73" spans="1:5" s="129" customFormat="1" ht="43.5" customHeight="1">
      <c r="A73" s="21" t="s">
        <v>700</v>
      </c>
      <c r="B73" s="86" t="s">
        <v>661</v>
      </c>
      <c r="C73" s="86"/>
      <c r="D73" s="86"/>
      <c r="E73" s="115">
        <f>SUM(E76,E77)</f>
        <v>2500</v>
      </c>
    </row>
    <row r="74" spans="1:5" s="10" customFormat="1" ht="31.5" customHeight="1">
      <c r="A74" s="21" t="s">
        <v>867</v>
      </c>
      <c r="B74" s="86" t="s">
        <v>661</v>
      </c>
      <c r="C74" s="86" t="s">
        <v>703</v>
      </c>
      <c r="D74" s="82"/>
      <c r="E74" s="105">
        <f>SUM(E75)</f>
        <v>2500</v>
      </c>
    </row>
    <row r="75" spans="1:5" ht="35.25" customHeight="1">
      <c r="A75" s="123" t="s">
        <v>365</v>
      </c>
      <c r="B75" s="82" t="s">
        <v>661</v>
      </c>
      <c r="C75" s="82" t="s">
        <v>824</v>
      </c>
      <c r="D75" s="82"/>
      <c r="E75" s="105">
        <v>2500</v>
      </c>
    </row>
    <row r="76" spans="1:5" ht="21.75" customHeight="1">
      <c r="A76" s="117" t="s">
        <v>695</v>
      </c>
      <c r="B76" s="82" t="s">
        <v>661</v>
      </c>
      <c r="C76" s="82" t="s">
        <v>824</v>
      </c>
      <c r="D76" s="82" t="s">
        <v>692</v>
      </c>
      <c r="E76" s="105">
        <v>2413</v>
      </c>
    </row>
    <row r="77" spans="1:5" s="10" customFormat="1" ht="39" customHeight="1">
      <c r="A77" s="117" t="s">
        <v>660</v>
      </c>
      <c r="B77" s="63" t="s">
        <v>661</v>
      </c>
      <c r="C77" s="82" t="s">
        <v>824</v>
      </c>
      <c r="D77" s="63" t="s">
        <v>659</v>
      </c>
      <c r="E77" s="106">
        <v>87</v>
      </c>
    </row>
    <row r="78" spans="1:5" s="12" customFormat="1" ht="44.25" customHeight="1">
      <c r="A78" s="87" t="s">
        <v>794</v>
      </c>
      <c r="B78" s="86" t="s">
        <v>247</v>
      </c>
      <c r="C78" s="86" t="s">
        <v>780</v>
      </c>
      <c r="D78" s="86"/>
      <c r="E78" s="115">
        <f>SUM(E79)</f>
        <v>150</v>
      </c>
    </row>
    <row r="79" spans="1:5" s="10" customFormat="1" ht="46.5" customHeight="1">
      <c r="A79" s="60" t="s">
        <v>796</v>
      </c>
      <c r="B79" s="82" t="s">
        <v>247</v>
      </c>
      <c r="C79" s="82" t="s">
        <v>817</v>
      </c>
      <c r="D79" s="82"/>
      <c r="E79" s="105">
        <f>SUM(E80)</f>
        <v>150</v>
      </c>
    </row>
    <row r="80" spans="1:5" s="10" customFormat="1" ht="24" customHeight="1">
      <c r="A80" s="60" t="s">
        <v>487</v>
      </c>
      <c r="B80" s="82" t="s">
        <v>247</v>
      </c>
      <c r="C80" s="82" t="s">
        <v>817</v>
      </c>
      <c r="D80" s="82" t="s">
        <v>488</v>
      </c>
      <c r="E80" s="105">
        <v>150</v>
      </c>
    </row>
    <row r="81" spans="1:5" s="10" customFormat="1" ht="46.5" customHeight="1">
      <c r="A81" s="87" t="s">
        <v>818</v>
      </c>
      <c r="B81" s="86" t="s">
        <v>247</v>
      </c>
      <c r="C81" s="86" t="s">
        <v>784</v>
      </c>
      <c r="D81" s="86"/>
      <c r="E81" s="115">
        <f>SUM(E82)</f>
        <v>150</v>
      </c>
    </row>
    <row r="82" spans="1:5" s="10" customFormat="1" ht="45" customHeight="1">
      <c r="A82" s="60" t="s">
        <v>821</v>
      </c>
      <c r="B82" s="82" t="s">
        <v>247</v>
      </c>
      <c r="C82" s="82" t="s">
        <v>819</v>
      </c>
      <c r="D82" s="82"/>
      <c r="E82" s="105">
        <f>SUM(E83)</f>
        <v>150</v>
      </c>
    </row>
    <row r="83" spans="1:5" s="10" customFormat="1" ht="24" customHeight="1">
      <c r="A83" s="60" t="s">
        <v>487</v>
      </c>
      <c r="B83" s="82" t="s">
        <v>247</v>
      </c>
      <c r="C83" s="82" t="s">
        <v>819</v>
      </c>
      <c r="D83" s="82" t="s">
        <v>488</v>
      </c>
      <c r="E83" s="105">
        <v>150</v>
      </c>
    </row>
    <row r="84" spans="1:5" s="12" customFormat="1" ht="57.75" customHeight="1">
      <c r="A84" s="87" t="s">
        <v>795</v>
      </c>
      <c r="B84" s="86" t="s">
        <v>247</v>
      </c>
      <c r="C84" s="86" t="s">
        <v>820</v>
      </c>
      <c r="D84" s="86"/>
      <c r="E84" s="115">
        <v>150</v>
      </c>
    </row>
    <row r="85" spans="1:5" s="10" customFormat="1" ht="58.5" customHeight="1">
      <c r="A85" s="60" t="s">
        <v>893</v>
      </c>
      <c r="B85" s="82" t="s">
        <v>247</v>
      </c>
      <c r="C85" s="82" t="s">
        <v>820</v>
      </c>
      <c r="D85" s="82"/>
      <c r="E85" s="105">
        <f>SUM(E86)</f>
        <v>150</v>
      </c>
    </row>
    <row r="86" spans="1:5" s="10" customFormat="1" ht="21" customHeight="1">
      <c r="A86" s="60" t="s">
        <v>487</v>
      </c>
      <c r="B86" s="82" t="s">
        <v>247</v>
      </c>
      <c r="C86" s="82" t="s">
        <v>820</v>
      </c>
      <c r="D86" s="82" t="s">
        <v>488</v>
      </c>
      <c r="E86" s="105">
        <v>150</v>
      </c>
    </row>
    <row r="87" spans="1:5" s="12" customFormat="1" ht="34.5" customHeight="1">
      <c r="A87" s="87" t="s">
        <v>881</v>
      </c>
      <c r="B87" s="86" t="s">
        <v>247</v>
      </c>
      <c r="C87" s="86" t="s">
        <v>788</v>
      </c>
      <c r="D87" s="86"/>
      <c r="E87" s="115">
        <f>SUM(E88)</f>
        <v>150</v>
      </c>
    </row>
    <row r="88" spans="1:5" s="10" customFormat="1" ht="46.5" customHeight="1">
      <c r="A88" s="60" t="s">
        <v>822</v>
      </c>
      <c r="B88" s="82" t="s">
        <v>247</v>
      </c>
      <c r="C88" s="82" t="s">
        <v>823</v>
      </c>
      <c r="D88" s="82"/>
      <c r="E88" s="105">
        <f>SUM(E89)</f>
        <v>150</v>
      </c>
    </row>
    <row r="89" spans="1:5" s="10" customFormat="1" ht="26.25" customHeight="1">
      <c r="A89" s="60" t="s">
        <v>487</v>
      </c>
      <c r="B89" s="82" t="s">
        <v>247</v>
      </c>
      <c r="C89" s="82" t="s">
        <v>823</v>
      </c>
      <c r="D89" s="82" t="s">
        <v>488</v>
      </c>
      <c r="E89" s="105">
        <v>150</v>
      </c>
    </row>
    <row r="90" spans="1:5" s="10" customFormat="1" ht="27.75" customHeight="1">
      <c r="A90" s="116" t="s">
        <v>319</v>
      </c>
      <c r="B90" s="125" t="s">
        <v>320</v>
      </c>
      <c r="C90" s="125"/>
      <c r="D90" s="125"/>
      <c r="E90" s="126">
        <f>SUM(E91,E96,E104,E110)</f>
        <v>21648</v>
      </c>
    </row>
    <row r="91" spans="1:5" s="10" customFormat="1" ht="27.75" customHeight="1">
      <c r="A91" s="116" t="s">
        <v>770</v>
      </c>
      <c r="B91" s="125" t="s">
        <v>769</v>
      </c>
      <c r="C91" s="125"/>
      <c r="D91" s="125"/>
      <c r="E91" s="126">
        <f>E92</f>
        <v>300</v>
      </c>
    </row>
    <row r="92" spans="1:5" s="10" customFormat="1" ht="27.75" customHeight="1">
      <c r="A92" s="116" t="s">
        <v>876</v>
      </c>
      <c r="B92" s="125" t="s">
        <v>769</v>
      </c>
      <c r="C92" s="125" t="s">
        <v>655</v>
      </c>
      <c r="D92" s="125"/>
      <c r="E92" s="126">
        <v>300</v>
      </c>
    </row>
    <row r="93" spans="1:5" s="10" customFormat="1" ht="27.75" customHeight="1">
      <c r="A93" s="117" t="s">
        <v>1070</v>
      </c>
      <c r="B93" s="86" t="s">
        <v>769</v>
      </c>
      <c r="C93" s="125" t="s">
        <v>868</v>
      </c>
      <c r="D93" s="125"/>
      <c r="E93" s="126">
        <v>300</v>
      </c>
    </row>
    <row r="94" spans="1:5" s="10" customFormat="1" ht="45" customHeight="1">
      <c r="A94" s="117" t="s">
        <v>1071</v>
      </c>
      <c r="B94" s="82" t="s">
        <v>769</v>
      </c>
      <c r="C94" s="63" t="s">
        <v>1057</v>
      </c>
      <c r="D94" s="63"/>
      <c r="E94" s="106">
        <v>300</v>
      </c>
    </row>
    <row r="95" spans="1:5" s="10" customFormat="1" ht="21.75" customHeight="1">
      <c r="A95" s="117" t="s">
        <v>487</v>
      </c>
      <c r="B95" s="82" t="s">
        <v>769</v>
      </c>
      <c r="C95" s="63" t="s">
        <v>1057</v>
      </c>
      <c r="D95" s="63" t="s">
        <v>488</v>
      </c>
      <c r="E95" s="106">
        <v>300</v>
      </c>
    </row>
    <row r="96" spans="1:5" s="10" customFormat="1" ht="23.25" customHeight="1">
      <c r="A96" s="116" t="s">
        <v>17</v>
      </c>
      <c r="B96" s="86" t="s">
        <v>142</v>
      </c>
      <c r="C96" s="86"/>
      <c r="D96" s="125"/>
      <c r="E96" s="126">
        <v>5294</v>
      </c>
    </row>
    <row r="97" spans="1:5" ht="22.5" customHeight="1">
      <c r="A97" s="116" t="s">
        <v>14</v>
      </c>
      <c r="B97" s="86" t="s">
        <v>142</v>
      </c>
      <c r="C97" s="86" t="s">
        <v>355</v>
      </c>
      <c r="D97" s="86"/>
      <c r="E97" s="115">
        <f>SUM(E98)</f>
        <v>5294</v>
      </c>
    </row>
    <row r="98" spans="1:5" ht="47.25" customHeight="1">
      <c r="A98" s="117" t="s">
        <v>683</v>
      </c>
      <c r="B98" s="82" t="s">
        <v>142</v>
      </c>
      <c r="C98" s="82" t="s">
        <v>682</v>
      </c>
      <c r="D98" s="82"/>
      <c r="E98" s="105">
        <f>SUM(E99,E101)</f>
        <v>5294</v>
      </c>
    </row>
    <row r="99" spans="1:5" ht="30" customHeight="1">
      <c r="A99" s="117" t="s">
        <v>662</v>
      </c>
      <c r="B99" s="82" t="s">
        <v>142</v>
      </c>
      <c r="C99" s="82" t="s">
        <v>684</v>
      </c>
      <c r="D99" s="82"/>
      <c r="E99" s="105">
        <f>SUM(E100)</f>
        <v>4738</v>
      </c>
    </row>
    <row r="100" spans="1:5" ht="31.5" customHeight="1">
      <c r="A100" s="117" t="s">
        <v>664</v>
      </c>
      <c r="B100" s="82" t="s">
        <v>142</v>
      </c>
      <c r="C100" s="82" t="s">
        <v>684</v>
      </c>
      <c r="D100" s="82" t="s">
        <v>663</v>
      </c>
      <c r="E100" s="105">
        <v>4738</v>
      </c>
    </row>
    <row r="101" spans="1:5" ht="27" customHeight="1">
      <c r="A101" s="117" t="s">
        <v>670</v>
      </c>
      <c r="B101" s="82" t="s">
        <v>142</v>
      </c>
      <c r="C101" s="82" t="s">
        <v>685</v>
      </c>
      <c r="D101" s="82"/>
      <c r="E101" s="105">
        <f>SUM(E102:E103)</f>
        <v>556</v>
      </c>
    </row>
    <row r="102" spans="1:5" ht="33" customHeight="1">
      <c r="A102" s="117" t="s">
        <v>660</v>
      </c>
      <c r="B102" s="82" t="s">
        <v>142</v>
      </c>
      <c r="C102" s="82" t="s">
        <v>685</v>
      </c>
      <c r="D102" s="82" t="s">
        <v>659</v>
      </c>
      <c r="E102" s="105">
        <v>541</v>
      </c>
    </row>
    <row r="103" spans="1:5" ht="33" customHeight="1">
      <c r="A103" s="117" t="s">
        <v>913</v>
      </c>
      <c r="B103" s="82" t="s">
        <v>142</v>
      </c>
      <c r="C103" s="82" t="s">
        <v>685</v>
      </c>
      <c r="D103" s="82" t="s">
        <v>912</v>
      </c>
      <c r="E103" s="105">
        <v>15</v>
      </c>
    </row>
    <row r="104" spans="1:5" ht="22.5" customHeight="1">
      <c r="A104" s="116" t="s">
        <v>424</v>
      </c>
      <c r="B104" s="86" t="s">
        <v>425</v>
      </c>
      <c r="C104" s="86"/>
      <c r="D104" s="86"/>
      <c r="E104" s="115">
        <f>SUM(E105)</f>
        <v>14554</v>
      </c>
    </row>
    <row r="105" spans="1:5" ht="51" customHeight="1">
      <c r="A105" s="116" t="s">
        <v>866</v>
      </c>
      <c r="B105" s="86" t="s">
        <v>425</v>
      </c>
      <c r="C105" s="86" t="s">
        <v>854</v>
      </c>
      <c r="D105" s="86"/>
      <c r="E105" s="115">
        <f>SUM(E106,E108)</f>
        <v>14554</v>
      </c>
    </row>
    <row r="106" spans="1:5" ht="30.75" customHeight="1">
      <c r="A106" s="124" t="s">
        <v>519</v>
      </c>
      <c r="B106" s="82" t="s">
        <v>425</v>
      </c>
      <c r="C106" s="82" t="s">
        <v>859</v>
      </c>
      <c r="D106" s="82"/>
      <c r="E106" s="105">
        <v>13817</v>
      </c>
    </row>
    <row r="107" spans="1:5" ht="32.25" customHeight="1">
      <c r="A107" s="117" t="s">
        <v>660</v>
      </c>
      <c r="B107" s="82" t="s">
        <v>425</v>
      </c>
      <c r="C107" s="82" t="s">
        <v>859</v>
      </c>
      <c r="D107" s="82" t="s">
        <v>659</v>
      </c>
      <c r="E107" s="105">
        <v>13817</v>
      </c>
    </row>
    <row r="108" spans="1:5" ht="32.25" customHeight="1">
      <c r="A108" s="117" t="s">
        <v>849</v>
      </c>
      <c r="B108" s="82" t="s">
        <v>425</v>
      </c>
      <c r="C108" s="82" t="s">
        <v>860</v>
      </c>
      <c r="D108" s="82"/>
      <c r="E108" s="105">
        <v>737</v>
      </c>
    </row>
    <row r="109" spans="1:5" ht="32.25" customHeight="1">
      <c r="A109" s="117" t="s">
        <v>660</v>
      </c>
      <c r="B109" s="82" t="s">
        <v>425</v>
      </c>
      <c r="C109" s="82" t="s">
        <v>860</v>
      </c>
      <c r="D109" s="82" t="s">
        <v>659</v>
      </c>
      <c r="E109" s="105">
        <v>737</v>
      </c>
    </row>
    <row r="110" spans="1:5" s="12" customFormat="1" ht="24" customHeight="1">
      <c r="A110" s="127" t="s">
        <v>235</v>
      </c>
      <c r="B110" s="86" t="s">
        <v>111</v>
      </c>
      <c r="C110" s="86"/>
      <c r="D110" s="86"/>
      <c r="E110" s="115">
        <f>SUM(E111,E114,E117)</f>
        <v>1500</v>
      </c>
    </row>
    <row r="111" spans="1:5" s="12" customFormat="1" ht="45.75" customHeight="1">
      <c r="A111" s="127" t="s">
        <v>786</v>
      </c>
      <c r="B111" s="86" t="s">
        <v>111</v>
      </c>
      <c r="C111" s="86" t="s">
        <v>731</v>
      </c>
      <c r="D111" s="86"/>
      <c r="E111" s="115">
        <v>1000</v>
      </c>
    </row>
    <row r="112" spans="1:5" s="12" customFormat="1" ht="27.75" customHeight="1">
      <c r="A112" s="24" t="s">
        <v>730</v>
      </c>
      <c r="B112" s="82" t="s">
        <v>111</v>
      </c>
      <c r="C112" s="82" t="s">
        <v>864</v>
      </c>
      <c r="D112" s="82"/>
      <c r="E112" s="105">
        <f>SUM(E113)</f>
        <v>1000</v>
      </c>
    </row>
    <row r="113" spans="1:5" s="12" customFormat="1" ht="36.75" customHeight="1">
      <c r="A113" s="24" t="s">
        <v>660</v>
      </c>
      <c r="B113" s="82" t="s">
        <v>111</v>
      </c>
      <c r="C113" s="82" t="s">
        <v>864</v>
      </c>
      <c r="D113" s="82" t="s">
        <v>659</v>
      </c>
      <c r="E113" s="105">
        <v>1000</v>
      </c>
    </row>
    <row r="114" spans="1:5" s="12" customFormat="1" ht="42.75" customHeight="1">
      <c r="A114" s="127" t="s">
        <v>906</v>
      </c>
      <c r="B114" s="86" t="s">
        <v>111</v>
      </c>
      <c r="C114" s="86" t="s">
        <v>774</v>
      </c>
      <c r="D114" s="86"/>
      <c r="E114" s="115">
        <f>SUM(E115)</f>
        <v>300</v>
      </c>
    </row>
    <row r="115" spans="1:5" s="12" customFormat="1" ht="33.75" customHeight="1">
      <c r="A115" s="24" t="s">
        <v>801</v>
      </c>
      <c r="B115" s="82" t="s">
        <v>111</v>
      </c>
      <c r="C115" s="82" t="s">
        <v>802</v>
      </c>
      <c r="D115" s="82"/>
      <c r="E115" s="105">
        <f>E116</f>
        <v>300</v>
      </c>
    </row>
    <row r="116" spans="1:5" s="12" customFormat="1" ht="44.25" customHeight="1">
      <c r="A116" s="134" t="s">
        <v>705</v>
      </c>
      <c r="B116" s="82" t="s">
        <v>111</v>
      </c>
      <c r="C116" s="82" t="s">
        <v>802</v>
      </c>
      <c r="D116" s="82" t="s">
        <v>489</v>
      </c>
      <c r="E116" s="105">
        <v>300</v>
      </c>
    </row>
    <row r="117" spans="1:5" s="194" customFormat="1" ht="32.25" customHeight="1">
      <c r="A117" s="8" t="s">
        <v>905</v>
      </c>
      <c r="B117" s="86" t="s">
        <v>111</v>
      </c>
      <c r="C117" s="86" t="s">
        <v>843</v>
      </c>
      <c r="D117" s="193"/>
      <c r="E117" s="192">
        <v>200</v>
      </c>
    </row>
    <row r="118" spans="1:5" s="142" customFormat="1" ht="32.25" customHeight="1">
      <c r="A118" s="6" t="s">
        <v>907</v>
      </c>
      <c r="B118" s="82" t="s">
        <v>111</v>
      </c>
      <c r="C118" s="82" t="s">
        <v>857</v>
      </c>
      <c r="D118" s="79"/>
      <c r="E118" s="189">
        <v>200</v>
      </c>
    </row>
    <row r="119" spans="1:5" s="12" customFormat="1" ht="33" customHeight="1">
      <c r="A119" s="24" t="s">
        <v>660</v>
      </c>
      <c r="B119" s="82" t="s">
        <v>111</v>
      </c>
      <c r="C119" s="82" t="s">
        <v>857</v>
      </c>
      <c r="D119" s="82" t="s">
        <v>659</v>
      </c>
      <c r="E119" s="105">
        <v>200</v>
      </c>
    </row>
    <row r="120" spans="1:5" ht="21.75" customHeight="1">
      <c r="A120" s="116" t="s">
        <v>144</v>
      </c>
      <c r="B120" s="86" t="s">
        <v>145</v>
      </c>
      <c r="C120" s="86"/>
      <c r="D120" s="86"/>
      <c r="E120" s="115">
        <f>SUM(E127,E121,E133)</f>
        <v>36288</v>
      </c>
    </row>
    <row r="121" spans="1:5" ht="21.75" customHeight="1">
      <c r="A121" s="116" t="s">
        <v>1049</v>
      </c>
      <c r="B121" s="86" t="s">
        <v>1048</v>
      </c>
      <c r="C121" s="86"/>
      <c r="D121" s="86"/>
      <c r="E121" s="115">
        <f>SUM(E122)</f>
        <v>8148</v>
      </c>
    </row>
    <row r="122" spans="1:5" ht="43.5" customHeight="1">
      <c r="A122" s="116" t="s">
        <v>871</v>
      </c>
      <c r="B122" s="86" t="s">
        <v>1048</v>
      </c>
      <c r="C122" s="86" t="s">
        <v>732</v>
      </c>
      <c r="D122" s="86"/>
      <c r="E122" s="115">
        <f>SUM(E123,E125)</f>
        <v>8148</v>
      </c>
    </row>
    <row r="123" spans="1:5" ht="61.5" customHeight="1">
      <c r="A123" s="123" t="s">
        <v>1055</v>
      </c>
      <c r="B123" s="82" t="s">
        <v>1048</v>
      </c>
      <c r="C123" s="82" t="s">
        <v>1047</v>
      </c>
      <c r="D123" s="199"/>
      <c r="E123" s="146">
        <f>SUM(E124)</f>
        <v>5105</v>
      </c>
    </row>
    <row r="124" spans="1:5" ht="30" customHeight="1">
      <c r="A124" s="117" t="s">
        <v>660</v>
      </c>
      <c r="B124" s="82" t="s">
        <v>1048</v>
      </c>
      <c r="C124" s="82" t="s">
        <v>1047</v>
      </c>
      <c r="D124" s="82" t="s">
        <v>659</v>
      </c>
      <c r="E124" s="105">
        <v>5105</v>
      </c>
    </row>
    <row r="125" spans="1:5" ht="30.75" customHeight="1">
      <c r="A125" s="123" t="s">
        <v>1056</v>
      </c>
      <c r="B125" s="82" t="s">
        <v>1048</v>
      </c>
      <c r="C125" s="82" t="s">
        <v>1050</v>
      </c>
      <c r="D125" s="199"/>
      <c r="E125" s="146">
        <f>SUM(E126)</f>
        <v>3043</v>
      </c>
    </row>
    <row r="126" spans="1:5" ht="32.25" customHeight="1">
      <c r="A126" s="117" t="s">
        <v>660</v>
      </c>
      <c r="B126" s="82" t="s">
        <v>1048</v>
      </c>
      <c r="C126" s="82" t="s">
        <v>1050</v>
      </c>
      <c r="D126" s="82" t="s">
        <v>659</v>
      </c>
      <c r="E126" s="105">
        <v>3043</v>
      </c>
    </row>
    <row r="127" spans="1:5" ht="27.75" customHeight="1">
      <c r="A127" s="116" t="s">
        <v>83</v>
      </c>
      <c r="B127" s="86" t="s">
        <v>146</v>
      </c>
      <c r="C127" s="86"/>
      <c r="D127" s="86"/>
      <c r="E127" s="115">
        <f>SUM(E128)</f>
        <v>25940</v>
      </c>
    </row>
    <row r="128" spans="1:5" ht="42" customHeight="1">
      <c r="A128" s="116" t="s">
        <v>871</v>
      </c>
      <c r="B128" s="86" t="s">
        <v>146</v>
      </c>
      <c r="C128" s="86" t="s">
        <v>732</v>
      </c>
      <c r="D128" s="86"/>
      <c r="E128" s="115">
        <f>SUM(E129,E131)</f>
        <v>25940</v>
      </c>
    </row>
    <row r="129" spans="1:5" ht="20.25" customHeight="1">
      <c r="A129" s="64" t="s">
        <v>856</v>
      </c>
      <c r="B129" s="82" t="s">
        <v>146</v>
      </c>
      <c r="C129" s="82" t="s">
        <v>872</v>
      </c>
      <c r="D129" s="82"/>
      <c r="E129" s="105">
        <f>SUM(E130)</f>
        <v>12740</v>
      </c>
    </row>
    <row r="130" spans="1:5" ht="36" customHeight="1">
      <c r="A130" s="24" t="s">
        <v>660</v>
      </c>
      <c r="B130" s="82" t="s">
        <v>146</v>
      </c>
      <c r="C130" s="82" t="s">
        <v>872</v>
      </c>
      <c r="D130" s="82" t="s">
        <v>659</v>
      </c>
      <c r="E130" s="105">
        <v>12740</v>
      </c>
    </row>
    <row r="131" spans="1:5" ht="28.5" customHeight="1">
      <c r="A131" s="24" t="s">
        <v>730</v>
      </c>
      <c r="B131" s="82" t="s">
        <v>146</v>
      </c>
      <c r="C131" s="82" t="s">
        <v>873</v>
      </c>
      <c r="D131" s="82"/>
      <c r="E131" s="105">
        <f>SUM(E132)</f>
        <v>13200</v>
      </c>
    </row>
    <row r="132" spans="1:5" ht="36" customHeight="1">
      <c r="A132" s="24" t="s">
        <v>660</v>
      </c>
      <c r="B132" s="82" t="s">
        <v>146</v>
      </c>
      <c r="C132" s="82" t="s">
        <v>873</v>
      </c>
      <c r="D132" s="82" t="s">
        <v>659</v>
      </c>
      <c r="E132" s="105">
        <v>13200</v>
      </c>
    </row>
    <row r="133" spans="1:5" ht="21.75" customHeight="1">
      <c r="A133" s="107" t="s">
        <v>236</v>
      </c>
      <c r="B133" s="86" t="s">
        <v>237</v>
      </c>
      <c r="C133" s="86"/>
      <c r="D133" s="86"/>
      <c r="E133" s="115">
        <f>SUM(E141,E134)</f>
        <v>2200</v>
      </c>
    </row>
    <row r="134" spans="1:5" ht="21.75" customHeight="1">
      <c r="A134" s="8" t="s">
        <v>850</v>
      </c>
      <c r="B134" s="86" t="s">
        <v>237</v>
      </c>
      <c r="C134" s="82" t="s">
        <v>855</v>
      </c>
      <c r="D134" s="86"/>
      <c r="E134" s="115">
        <f>SUM(E135,E138)</f>
        <v>200</v>
      </c>
    </row>
    <row r="135" spans="1:5" ht="53.25" customHeight="1">
      <c r="A135" s="8" t="s">
        <v>920</v>
      </c>
      <c r="B135" s="82" t="s">
        <v>237</v>
      </c>
      <c r="C135" s="86" t="s">
        <v>861</v>
      </c>
      <c r="D135" s="86"/>
      <c r="E135" s="115">
        <v>100</v>
      </c>
    </row>
    <row r="136" spans="1:5" ht="21.75" customHeight="1">
      <c r="A136" s="6" t="s">
        <v>852</v>
      </c>
      <c r="B136" s="82" t="s">
        <v>237</v>
      </c>
      <c r="C136" s="82" t="s">
        <v>921</v>
      </c>
      <c r="D136" s="86"/>
      <c r="E136" s="105">
        <f>SUM(E137)</f>
        <v>100</v>
      </c>
    </row>
    <row r="137" spans="1:5" ht="36" customHeight="1">
      <c r="A137" s="24" t="s">
        <v>660</v>
      </c>
      <c r="B137" s="86" t="s">
        <v>237</v>
      </c>
      <c r="C137" s="82" t="s">
        <v>921</v>
      </c>
      <c r="D137" s="82" t="s">
        <v>659</v>
      </c>
      <c r="E137" s="105">
        <v>100</v>
      </c>
    </row>
    <row r="138" spans="1:5" ht="26.25" customHeight="1">
      <c r="A138" s="8" t="s">
        <v>851</v>
      </c>
      <c r="B138" s="82" t="s">
        <v>237</v>
      </c>
      <c r="C138" s="86" t="s">
        <v>922</v>
      </c>
      <c r="D138" s="86"/>
      <c r="E138" s="115">
        <v>100</v>
      </c>
    </row>
    <row r="139" spans="1:5" ht="21.75" customHeight="1">
      <c r="A139" s="6" t="s">
        <v>853</v>
      </c>
      <c r="B139" s="82" t="s">
        <v>237</v>
      </c>
      <c r="C139" s="82" t="s">
        <v>862</v>
      </c>
      <c r="D139" s="86"/>
      <c r="E139" s="105">
        <f>SUM(E140)</f>
        <v>100</v>
      </c>
    </row>
    <row r="140" spans="1:5" ht="36" customHeight="1">
      <c r="A140" s="24" t="s">
        <v>660</v>
      </c>
      <c r="B140" s="82" t="s">
        <v>237</v>
      </c>
      <c r="C140" s="82" t="s">
        <v>862</v>
      </c>
      <c r="D140" s="82" t="s">
        <v>659</v>
      </c>
      <c r="E140" s="105">
        <v>100</v>
      </c>
    </row>
    <row r="141" spans="1:5" ht="39.75" customHeight="1">
      <c r="A141" s="116" t="s">
        <v>871</v>
      </c>
      <c r="B141" s="86" t="s">
        <v>237</v>
      </c>
      <c r="C141" s="86" t="s">
        <v>732</v>
      </c>
      <c r="D141" s="86"/>
      <c r="E141" s="115">
        <f>SUM(E142)</f>
        <v>2000</v>
      </c>
    </row>
    <row r="142" spans="1:5" ht="27.75" customHeight="1">
      <c r="A142" s="24" t="s">
        <v>691</v>
      </c>
      <c r="B142" s="82" t="s">
        <v>237</v>
      </c>
      <c r="C142" s="82" t="s">
        <v>874</v>
      </c>
      <c r="D142" s="82"/>
      <c r="E142" s="105">
        <f>SUM(E143)</f>
        <v>2000</v>
      </c>
    </row>
    <row r="143" spans="1:5" ht="36" customHeight="1">
      <c r="A143" s="24" t="s">
        <v>660</v>
      </c>
      <c r="B143" s="82" t="s">
        <v>237</v>
      </c>
      <c r="C143" s="82" t="s">
        <v>874</v>
      </c>
      <c r="D143" s="82" t="s">
        <v>659</v>
      </c>
      <c r="E143" s="105">
        <v>2000</v>
      </c>
    </row>
    <row r="144" spans="1:5" ht="23.25" customHeight="1">
      <c r="A144" s="21" t="s">
        <v>322</v>
      </c>
      <c r="B144" s="86" t="s">
        <v>321</v>
      </c>
      <c r="C144" s="86"/>
      <c r="D144" s="86"/>
      <c r="E144" s="115">
        <f>SUM(E145,E161,E190,E196)</f>
        <v>324475</v>
      </c>
    </row>
    <row r="145" spans="1:5" ht="23.25" customHeight="1">
      <c r="A145" s="116" t="s">
        <v>85</v>
      </c>
      <c r="B145" s="86" t="s">
        <v>148</v>
      </c>
      <c r="C145" s="86"/>
      <c r="D145" s="86"/>
      <c r="E145" s="115">
        <f>SUM(E149,E152,E146)</f>
        <v>104719</v>
      </c>
    </row>
    <row r="146" spans="1:5" ht="36" customHeight="1">
      <c r="A146" s="61" t="s">
        <v>846</v>
      </c>
      <c r="B146" s="86" t="s">
        <v>148</v>
      </c>
      <c r="C146" s="86" t="s">
        <v>778</v>
      </c>
      <c r="D146" s="86"/>
      <c r="E146" s="115">
        <v>50</v>
      </c>
    </row>
    <row r="147" spans="1:5" ht="45" customHeight="1">
      <c r="A147" s="58" t="s">
        <v>847</v>
      </c>
      <c r="B147" s="82" t="s">
        <v>148</v>
      </c>
      <c r="C147" s="82" t="s">
        <v>813</v>
      </c>
      <c r="D147" s="82"/>
      <c r="E147" s="105">
        <v>50</v>
      </c>
    </row>
    <row r="148" spans="1:5" ht="36.75" customHeight="1">
      <c r="A148" s="24" t="s">
        <v>660</v>
      </c>
      <c r="B148" s="82" t="s">
        <v>148</v>
      </c>
      <c r="C148" s="82" t="s">
        <v>813</v>
      </c>
      <c r="D148" s="82" t="s">
        <v>659</v>
      </c>
      <c r="E148" s="105">
        <v>50</v>
      </c>
    </row>
    <row r="149" spans="1:5" ht="38.25" customHeight="1">
      <c r="A149" s="107" t="s">
        <v>814</v>
      </c>
      <c r="B149" s="86" t="s">
        <v>148</v>
      </c>
      <c r="C149" s="86" t="s">
        <v>779</v>
      </c>
      <c r="D149" s="86"/>
      <c r="E149" s="115">
        <v>50</v>
      </c>
    </row>
    <row r="150" spans="1:5" ht="40.5" customHeight="1">
      <c r="A150" s="24" t="s">
        <v>815</v>
      </c>
      <c r="B150" s="82" t="s">
        <v>148</v>
      </c>
      <c r="C150" s="82" t="s">
        <v>816</v>
      </c>
      <c r="D150" s="86"/>
      <c r="E150" s="105">
        <v>50</v>
      </c>
    </row>
    <row r="151" spans="1:5" ht="33" customHeight="1">
      <c r="A151" s="24" t="s">
        <v>660</v>
      </c>
      <c r="B151" s="82" t="s">
        <v>148</v>
      </c>
      <c r="C151" s="82" t="s">
        <v>816</v>
      </c>
      <c r="D151" s="82" t="s">
        <v>659</v>
      </c>
      <c r="E151" s="105">
        <v>50</v>
      </c>
    </row>
    <row r="152" spans="1:5" s="91" customFormat="1" ht="38.25" customHeight="1">
      <c r="A152" s="8" t="s">
        <v>783</v>
      </c>
      <c r="B152" s="86" t="s">
        <v>148</v>
      </c>
      <c r="C152" s="86" t="s">
        <v>789</v>
      </c>
      <c r="D152" s="82"/>
      <c r="E152" s="115">
        <f>SUM(E154,E157,E159)</f>
        <v>104619</v>
      </c>
    </row>
    <row r="153" spans="1:5" s="130" customFormat="1" ht="26.25" customHeight="1">
      <c r="A153" s="128" t="s">
        <v>848</v>
      </c>
      <c r="B153" s="86" t="s">
        <v>148</v>
      </c>
      <c r="C153" s="86" t="s">
        <v>790</v>
      </c>
      <c r="D153" s="86"/>
      <c r="E153" s="115">
        <f>SUM(E154,E157,E159)</f>
        <v>104619</v>
      </c>
    </row>
    <row r="154" spans="1:5" s="130" customFormat="1" ht="66.75" customHeight="1">
      <c r="A154" s="123" t="s">
        <v>18</v>
      </c>
      <c r="B154" s="82" t="s">
        <v>148</v>
      </c>
      <c r="C154" s="82" t="s">
        <v>827</v>
      </c>
      <c r="D154" s="82"/>
      <c r="E154" s="105">
        <f>SUM(E155:E156)</f>
        <v>67000</v>
      </c>
    </row>
    <row r="155" spans="1:5" s="131" customFormat="1" ht="26.25" customHeight="1">
      <c r="A155" s="123" t="s">
        <v>695</v>
      </c>
      <c r="B155" s="82" t="s">
        <v>148</v>
      </c>
      <c r="C155" s="82" t="s">
        <v>827</v>
      </c>
      <c r="D155" s="82" t="s">
        <v>692</v>
      </c>
      <c r="E155" s="105">
        <v>66340</v>
      </c>
    </row>
    <row r="156" spans="1:5" s="131" customFormat="1" ht="26.25" customHeight="1">
      <c r="A156" s="24" t="s">
        <v>660</v>
      </c>
      <c r="B156" s="82" t="s">
        <v>148</v>
      </c>
      <c r="C156" s="82" t="s">
        <v>827</v>
      </c>
      <c r="D156" s="82" t="s">
        <v>659</v>
      </c>
      <c r="E156" s="105">
        <v>660</v>
      </c>
    </row>
    <row r="157" spans="1:5" s="131" customFormat="1" ht="45" customHeight="1">
      <c r="A157" s="123" t="s">
        <v>171</v>
      </c>
      <c r="B157" s="82" t="s">
        <v>148</v>
      </c>
      <c r="C157" s="82" t="s">
        <v>828</v>
      </c>
      <c r="D157" s="82"/>
      <c r="E157" s="105">
        <f>SUM(E158)</f>
        <v>30119</v>
      </c>
    </row>
    <row r="158" spans="1:5" s="13" customFormat="1" ht="35.25" customHeight="1">
      <c r="A158" s="24" t="s">
        <v>660</v>
      </c>
      <c r="B158" s="82" t="s">
        <v>148</v>
      </c>
      <c r="C158" s="82" t="s">
        <v>828</v>
      </c>
      <c r="D158" s="82" t="s">
        <v>659</v>
      </c>
      <c r="E158" s="105">
        <v>30119</v>
      </c>
    </row>
    <row r="159" spans="1:5" s="13" customFormat="1" ht="35.25" customHeight="1">
      <c r="A159" s="24" t="s">
        <v>882</v>
      </c>
      <c r="B159" s="82" t="s">
        <v>148</v>
      </c>
      <c r="C159" s="82" t="s">
        <v>845</v>
      </c>
      <c r="D159" s="82"/>
      <c r="E159" s="105">
        <v>7500</v>
      </c>
    </row>
    <row r="160" spans="1:5" s="13" customFormat="1" ht="35.25" customHeight="1">
      <c r="A160" s="24" t="s">
        <v>660</v>
      </c>
      <c r="B160" s="82" t="s">
        <v>148</v>
      </c>
      <c r="C160" s="82" t="s">
        <v>845</v>
      </c>
      <c r="D160" s="82" t="s">
        <v>659</v>
      </c>
      <c r="E160" s="105">
        <v>7500</v>
      </c>
    </row>
    <row r="161" spans="1:5" s="13" customFormat="1" ht="18.75" customHeight="1">
      <c r="A161" s="107" t="s">
        <v>86</v>
      </c>
      <c r="B161" s="86" t="s">
        <v>149</v>
      </c>
      <c r="C161" s="86"/>
      <c r="D161" s="86"/>
      <c r="E161" s="115">
        <f>SUM(E162,E169,E172,E179,E183,E166,E186)</f>
        <v>207783</v>
      </c>
    </row>
    <row r="162" spans="1:5" s="13" customFormat="1" ht="48" customHeight="1">
      <c r="A162" s="107" t="s">
        <v>772</v>
      </c>
      <c r="B162" s="86" t="s">
        <v>149</v>
      </c>
      <c r="C162" s="86" t="s">
        <v>775</v>
      </c>
      <c r="D162" s="82"/>
      <c r="E162" s="115">
        <v>15300</v>
      </c>
    </row>
    <row r="163" spans="1:5" s="13" customFormat="1" ht="32.25" customHeight="1">
      <c r="A163" s="24" t="s">
        <v>805</v>
      </c>
      <c r="B163" s="82" t="s">
        <v>149</v>
      </c>
      <c r="C163" s="82" t="s">
        <v>776</v>
      </c>
      <c r="D163" s="82"/>
      <c r="E163" s="105">
        <v>15300</v>
      </c>
    </row>
    <row r="164" spans="1:5" s="13" customFormat="1" ht="32.25" customHeight="1">
      <c r="A164" s="24" t="s">
        <v>806</v>
      </c>
      <c r="B164" s="82" t="s">
        <v>149</v>
      </c>
      <c r="C164" s="82" t="s">
        <v>803</v>
      </c>
      <c r="D164" s="82"/>
      <c r="E164" s="105">
        <v>15300</v>
      </c>
    </row>
    <row r="165" spans="1:5" s="13" customFormat="1" ht="25.5" customHeight="1">
      <c r="A165" s="24" t="s">
        <v>694</v>
      </c>
      <c r="B165" s="82" t="s">
        <v>149</v>
      </c>
      <c r="C165" s="82" t="s">
        <v>803</v>
      </c>
      <c r="D165" s="82" t="s">
        <v>693</v>
      </c>
      <c r="E165" s="105">
        <v>15300</v>
      </c>
    </row>
    <row r="166" spans="1:5" ht="34.5" customHeight="1">
      <c r="A166" s="61" t="s">
        <v>846</v>
      </c>
      <c r="B166" s="86" t="s">
        <v>149</v>
      </c>
      <c r="C166" s="86" t="s">
        <v>778</v>
      </c>
      <c r="D166" s="86"/>
      <c r="E166" s="115">
        <f>SUM(E167)</f>
        <v>50</v>
      </c>
    </row>
    <row r="167" spans="1:5" ht="41.25" customHeight="1">
      <c r="A167" s="58" t="s">
        <v>847</v>
      </c>
      <c r="B167" s="82" t="s">
        <v>149</v>
      </c>
      <c r="C167" s="82" t="s">
        <v>813</v>
      </c>
      <c r="D167" s="82"/>
      <c r="E167" s="105">
        <f>SUM(E168)</f>
        <v>50</v>
      </c>
    </row>
    <row r="168" spans="1:5" ht="34.5" customHeight="1">
      <c r="A168" s="24" t="s">
        <v>660</v>
      </c>
      <c r="B168" s="82" t="s">
        <v>149</v>
      </c>
      <c r="C168" s="82" t="s">
        <v>813</v>
      </c>
      <c r="D168" s="82" t="s">
        <v>659</v>
      </c>
      <c r="E168" s="105">
        <v>50</v>
      </c>
    </row>
    <row r="169" spans="1:5" s="13" customFormat="1" ht="42" customHeight="1">
      <c r="A169" s="107" t="s">
        <v>814</v>
      </c>
      <c r="B169" s="86" t="s">
        <v>149</v>
      </c>
      <c r="C169" s="86" t="s">
        <v>779</v>
      </c>
      <c r="D169" s="86"/>
      <c r="E169" s="115">
        <v>50</v>
      </c>
    </row>
    <row r="170" spans="1:5" s="13" customFormat="1" ht="42" customHeight="1">
      <c r="A170" s="24" t="s">
        <v>815</v>
      </c>
      <c r="B170" s="82" t="s">
        <v>149</v>
      </c>
      <c r="C170" s="82" t="s">
        <v>816</v>
      </c>
      <c r="D170" s="86"/>
      <c r="E170" s="115">
        <v>50</v>
      </c>
    </row>
    <row r="171" spans="1:5" s="13" customFormat="1" ht="36" customHeight="1">
      <c r="A171" s="24" t="s">
        <v>660</v>
      </c>
      <c r="B171" s="82" t="s">
        <v>149</v>
      </c>
      <c r="C171" s="82" t="s">
        <v>816</v>
      </c>
      <c r="D171" s="82" t="s">
        <v>659</v>
      </c>
      <c r="E171" s="115">
        <v>50</v>
      </c>
    </row>
    <row r="172" spans="1:5" ht="24" customHeight="1">
      <c r="A172" s="107" t="s">
        <v>883</v>
      </c>
      <c r="B172" s="86" t="s">
        <v>149</v>
      </c>
      <c r="C172" s="86" t="s">
        <v>791</v>
      </c>
      <c r="D172" s="86"/>
      <c r="E172" s="115">
        <f>SUM(E173,E176)</f>
        <v>148213</v>
      </c>
    </row>
    <row r="173" spans="1:5" s="91" customFormat="1" ht="91.5" customHeight="1">
      <c r="A173" s="123" t="s">
        <v>19</v>
      </c>
      <c r="B173" s="82" t="s">
        <v>149</v>
      </c>
      <c r="C173" s="82" t="s">
        <v>829</v>
      </c>
      <c r="D173" s="82"/>
      <c r="E173" s="105">
        <f>SUM(E174:E175)</f>
        <v>135000</v>
      </c>
    </row>
    <row r="174" spans="1:5" s="13" customFormat="1" ht="23.25" customHeight="1">
      <c r="A174" s="123" t="s">
        <v>695</v>
      </c>
      <c r="B174" s="82" t="s">
        <v>149</v>
      </c>
      <c r="C174" s="82" t="s">
        <v>829</v>
      </c>
      <c r="D174" s="82" t="s">
        <v>692</v>
      </c>
      <c r="E174" s="105">
        <v>132318</v>
      </c>
    </row>
    <row r="175" spans="1:5" s="13" customFormat="1" ht="34.5" customHeight="1">
      <c r="A175" s="24" t="s">
        <v>660</v>
      </c>
      <c r="B175" s="82" t="s">
        <v>149</v>
      </c>
      <c r="C175" s="82" t="s">
        <v>829</v>
      </c>
      <c r="D175" s="82" t="s">
        <v>659</v>
      </c>
      <c r="E175" s="105">
        <v>2682</v>
      </c>
    </row>
    <row r="176" spans="1:5" s="13" customFormat="1" ht="44.25" customHeight="1">
      <c r="A176" s="123" t="s">
        <v>20</v>
      </c>
      <c r="B176" s="82" t="s">
        <v>149</v>
      </c>
      <c r="C176" s="82" t="s">
        <v>830</v>
      </c>
      <c r="D176" s="82"/>
      <c r="E176" s="105">
        <f>SUM(E177,E178)</f>
        <v>13213</v>
      </c>
    </row>
    <row r="177" spans="1:5" s="13" customFormat="1" ht="28.5" customHeight="1">
      <c r="A177" s="123" t="s">
        <v>695</v>
      </c>
      <c r="B177" s="82" t="s">
        <v>149</v>
      </c>
      <c r="C177" s="82" t="s">
        <v>830</v>
      </c>
      <c r="D177" s="82" t="s">
        <v>692</v>
      </c>
      <c r="E177" s="105">
        <v>1119</v>
      </c>
    </row>
    <row r="178" spans="1:5" s="13" customFormat="1" ht="30.75" customHeight="1">
      <c r="A178" s="24" t="s">
        <v>660</v>
      </c>
      <c r="B178" s="82" t="s">
        <v>149</v>
      </c>
      <c r="C178" s="82" t="s">
        <v>830</v>
      </c>
      <c r="D178" s="82" t="s">
        <v>659</v>
      </c>
      <c r="E178" s="105">
        <v>12094</v>
      </c>
    </row>
    <row r="179" spans="1:5" s="93" customFormat="1" ht="31.5" customHeight="1">
      <c r="A179" s="116" t="s">
        <v>884</v>
      </c>
      <c r="B179" s="86" t="s">
        <v>149</v>
      </c>
      <c r="C179" s="86" t="s">
        <v>792</v>
      </c>
      <c r="D179" s="86"/>
      <c r="E179" s="115">
        <f>SUM(E180)</f>
        <v>31702</v>
      </c>
    </row>
    <row r="180" spans="1:5" s="93" customFormat="1" ht="34.5" customHeight="1">
      <c r="A180" s="123" t="s">
        <v>696</v>
      </c>
      <c r="B180" s="82" t="s">
        <v>149</v>
      </c>
      <c r="C180" s="82" t="s">
        <v>831</v>
      </c>
      <c r="D180" s="82"/>
      <c r="E180" s="105">
        <f>SUM(E181:E182)</f>
        <v>31702</v>
      </c>
    </row>
    <row r="181" spans="1:5" ht="27" customHeight="1">
      <c r="A181" s="123" t="s">
        <v>695</v>
      </c>
      <c r="B181" s="82" t="s">
        <v>149</v>
      </c>
      <c r="C181" s="82" t="s">
        <v>831</v>
      </c>
      <c r="D181" s="82" t="s">
        <v>692</v>
      </c>
      <c r="E181" s="105">
        <v>26850</v>
      </c>
    </row>
    <row r="182" spans="1:5" ht="34.5" customHeight="1">
      <c r="A182" s="24" t="s">
        <v>660</v>
      </c>
      <c r="B182" s="82" t="s">
        <v>149</v>
      </c>
      <c r="C182" s="82" t="s">
        <v>885</v>
      </c>
      <c r="D182" s="82" t="s">
        <v>659</v>
      </c>
      <c r="E182" s="105">
        <v>4852</v>
      </c>
    </row>
    <row r="183" spans="1:5" ht="34.5" customHeight="1">
      <c r="A183" s="8" t="s">
        <v>781</v>
      </c>
      <c r="B183" s="86" t="s">
        <v>149</v>
      </c>
      <c r="C183" s="86" t="s">
        <v>826</v>
      </c>
      <c r="D183" s="191"/>
      <c r="E183" s="192">
        <f>SUM(E184)</f>
        <v>11068</v>
      </c>
    </row>
    <row r="184" spans="1:5" ht="34.5" customHeight="1">
      <c r="A184" s="6" t="s">
        <v>888</v>
      </c>
      <c r="B184" s="82" t="s">
        <v>149</v>
      </c>
      <c r="C184" s="82" t="s">
        <v>889</v>
      </c>
      <c r="D184" s="186"/>
      <c r="E184" s="189">
        <f>SUM(E185)</f>
        <v>11068</v>
      </c>
    </row>
    <row r="185" spans="1:5" ht="34.5" customHeight="1">
      <c r="A185" s="24" t="s">
        <v>660</v>
      </c>
      <c r="B185" s="82" t="s">
        <v>149</v>
      </c>
      <c r="C185" s="82" t="s">
        <v>889</v>
      </c>
      <c r="D185" s="82" t="s">
        <v>659</v>
      </c>
      <c r="E185" s="105">
        <v>11068</v>
      </c>
    </row>
    <row r="186" spans="1:5" ht="43.5" customHeight="1">
      <c r="A186" s="116" t="s">
        <v>871</v>
      </c>
      <c r="B186" s="86" t="s">
        <v>149</v>
      </c>
      <c r="C186" s="86" t="s">
        <v>732</v>
      </c>
      <c r="D186" s="86"/>
      <c r="E186" s="115">
        <f>SUM(E187)</f>
        <v>1400</v>
      </c>
    </row>
    <row r="187" spans="1:5" ht="34.5" customHeight="1">
      <c r="A187" s="123" t="s">
        <v>1051</v>
      </c>
      <c r="B187" s="82" t="s">
        <v>149</v>
      </c>
      <c r="C187" s="82" t="s">
        <v>1052</v>
      </c>
      <c r="D187" s="199"/>
      <c r="E187" s="146">
        <v>1400</v>
      </c>
    </row>
    <row r="188" spans="1:5" ht="34.5" customHeight="1">
      <c r="A188" s="117" t="s">
        <v>660</v>
      </c>
      <c r="B188" s="82" t="s">
        <v>149</v>
      </c>
      <c r="C188" s="82" t="s">
        <v>1052</v>
      </c>
      <c r="D188" s="82" t="s">
        <v>659</v>
      </c>
      <c r="E188" s="105">
        <v>1000</v>
      </c>
    </row>
    <row r="189" spans="1:5" ht="34.5" customHeight="1">
      <c r="A189" s="117" t="s">
        <v>1054</v>
      </c>
      <c r="B189" s="82" t="s">
        <v>149</v>
      </c>
      <c r="C189" s="82" t="s">
        <v>1052</v>
      </c>
      <c r="D189" s="82" t="s">
        <v>1053</v>
      </c>
      <c r="E189" s="105">
        <v>400</v>
      </c>
    </row>
    <row r="190" spans="1:5" ht="24.75" customHeight="1">
      <c r="A190" s="116" t="s">
        <v>87</v>
      </c>
      <c r="B190" s="86" t="s">
        <v>274</v>
      </c>
      <c r="C190" s="86"/>
      <c r="D190" s="86"/>
      <c r="E190" s="115">
        <f>SUM(E191)</f>
        <v>400</v>
      </c>
    </row>
    <row r="191" spans="1:5" ht="43.5" customHeight="1">
      <c r="A191" s="8" t="s">
        <v>785</v>
      </c>
      <c r="B191" s="86" t="s">
        <v>274</v>
      </c>
      <c r="C191" s="86" t="s">
        <v>733</v>
      </c>
      <c r="D191" s="86"/>
      <c r="E191" s="115">
        <f>SUM(E192,E194)</f>
        <v>400</v>
      </c>
    </row>
    <row r="192" spans="1:5" ht="24.75" customHeight="1">
      <c r="A192" s="117" t="s">
        <v>833</v>
      </c>
      <c r="B192" s="82" t="s">
        <v>274</v>
      </c>
      <c r="C192" s="82" t="s">
        <v>836</v>
      </c>
      <c r="D192" s="82"/>
      <c r="E192" s="105">
        <f>SUM(E194)</f>
        <v>200</v>
      </c>
    </row>
    <row r="193" spans="1:5" ht="34.5" customHeight="1">
      <c r="A193" s="24" t="s">
        <v>660</v>
      </c>
      <c r="B193" s="82" t="s">
        <v>274</v>
      </c>
      <c r="C193" s="82" t="s">
        <v>836</v>
      </c>
      <c r="D193" s="82" t="s">
        <v>659</v>
      </c>
      <c r="E193" s="105">
        <v>200</v>
      </c>
    </row>
    <row r="194" spans="1:5" ht="28.5" customHeight="1">
      <c r="A194" s="117" t="s">
        <v>834</v>
      </c>
      <c r="B194" s="82" t="s">
        <v>274</v>
      </c>
      <c r="C194" s="82" t="s">
        <v>837</v>
      </c>
      <c r="D194" s="82"/>
      <c r="E194" s="105">
        <v>200</v>
      </c>
    </row>
    <row r="195" spans="1:5" ht="32.25" customHeight="1">
      <c r="A195" s="24" t="s">
        <v>660</v>
      </c>
      <c r="B195" s="82" t="s">
        <v>274</v>
      </c>
      <c r="C195" s="82" t="s">
        <v>837</v>
      </c>
      <c r="D195" s="82" t="s">
        <v>659</v>
      </c>
      <c r="E195" s="105">
        <v>200</v>
      </c>
    </row>
    <row r="196" spans="1:5" ht="27" customHeight="1">
      <c r="A196" s="116" t="s">
        <v>482</v>
      </c>
      <c r="B196" s="86" t="s">
        <v>244</v>
      </c>
      <c r="C196" s="86"/>
      <c r="D196" s="86"/>
      <c r="E196" s="115">
        <f>SUM(E201,E198)</f>
        <v>11573</v>
      </c>
    </row>
    <row r="197" spans="1:5" ht="42.75" customHeight="1">
      <c r="A197" s="116" t="s">
        <v>886</v>
      </c>
      <c r="B197" s="86" t="s">
        <v>244</v>
      </c>
      <c r="C197" s="86" t="s">
        <v>825</v>
      </c>
      <c r="D197" s="86"/>
      <c r="E197" s="115">
        <f>SUM(E198)</f>
        <v>8678</v>
      </c>
    </row>
    <row r="198" spans="1:5" ht="54.75" customHeight="1">
      <c r="A198" s="117" t="s">
        <v>887</v>
      </c>
      <c r="B198" s="86" t="s">
        <v>244</v>
      </c>
      <c r="C198" s="86" t="s">
        <v>832</v>
      </c>
      <c r="D198" s="86"/>
      <c r="E198" s="115">
        <f>SUM(E199:E200)</f>
        <v>8678</v>
      </c>
    </row>
    <row r="199" spans="1:5" ht="29.25" customHeight="1">
      <c r="A199" s="123" t="s">
        <v>695</v>
      </c>
      <c r="B199" s="82" t="s">
        <v>244</v>
      </c>
      <c r="C199" s="82" t="s">
        <v>832</v>
      </c>
      <c r="D199" s="82" t="s">
        <v>692</v>
      </c>
      <c r="E199" s="105">
        <v>7422</v>
      </c>
    </row>
    <row r="200" spans="1:5" ht="35.25" customHeight="1">
      <c r="A200" s="117" t="s">
        <v>660</v>
      </c>
      <c r="B200" s="82" t="s">
        <v>244</v>
      </c>
      <c r="C200" s="82" t="s">
        <v>832</v>
      </c>
      <c r="D200" s="82" t="s">
        <v>659</v>
      </c>
      <c r="E200" s="105">
        <v>1256</v>
      </c>
    </row>
    <row r="201" spans="1:5" ht="31.5" customHeight="1">
      <c r="A201" s="116" t="s">
        <v>14</v>
      </c>
      <c r="B201" s="86" t="s">
        <v>244</v>
      </c>
      <c r="C201" s="86" t="s">
        <v>355</v>
      </c>
      <c r="D201" s="86"/>
      <c r="E201" s="115">
        <v>2895</v>
      </c>
    </row>
    <row r="202" spans="1:5" ht="35.25" customHeight="1">
      <c r="A202" s="11" t="s">
        <v>914</v>
      </c>
      <c r="B202" s="82" t="s">
        <v>244</v>
      </c>
      <c r="C202" s="82" t="s">
        <v>687</v>
      </c>
      <c r="D202" s="82"/>
      <c r="E202" s="105">
        <f>SUM(E205,E203)</f>
        <v>2895</v>
      </c>
    </row>
    <row r="203" spans="1:5" ht="30.75" customHeight="1">
      <c r="A203" s="117" t="s">
        <v>662</v>
      </c>
      <c r="B203" s="82" t="s">
        <v>244</v>
      </c>
      <c r="C203" s="82" t="s">
        <v>688</v>
      </c>
      <c r="D203" s="82"/>
      <c r="E203" s="105">
        <f>SUM(E204)</f>
        <v>2360</v>
      </c>
    </row>
    <row r="204" spans="1:5" ht="32.25" customHeight="1">
      <c r="A204" s="117" t="s">
        <v>664</v>
      </c>
      <c r="B204" s="82" t="s">
        <v>244</v>
      </c>
      <c r="C204" s="82" t="s">
        <v>688</v>
      </c>
      <c r="D204" s="82" t="s">
        <v>663</v>
      </c>
      <c r="E204" s="105">
        <v>2360</v>
      </c>
    </row>
    <row r="205" spans="1:5" ht="30.75" customHeight="1">
      <c r="A205" s="117" t="s">
        <v>354</v>
      </c>
      <c r="B205" s="82" t="s">
        <v>244</v>
      </c>
      <c r="C205" s="82" t="s">
        <v>689</v>
      </c>
      <c r="D205" s="82"/>
      <c r="E205" s="105">
        <f>SUM(E206)</f>
        <v>535</v>
      </c>
    </row>
    <row r="206" spans="1:5" ht="43.5" customHeight="1">
      <c r="A206" s="117" t="s">
        <v>660</v>
      </c>
      <c r="B206" s="82" t="s">
        <v>244</v>
      </c>
      <c r="C206" s="82" t="s">
        <v>689</v>
      </c>
      <c r="D206" s="82" t="s">
        <v>659</v>
      </c>
      <c r="E206" s="105">
        <v>535</v>
      </c>
    </row>
    <row r="207" spans="1:5" ht="24.75" customHeight="1">
      <c r="A207" s="116" t="s">
        <v>279</v>
      </c>
      <c r="B207" s="86" t="s">
        <v>280</v>
      </c>
      <c r="C207" s="86"/>
      <c r="D207" s="86"/>
      <c r="E207" s="115">
        <f>SUM(E208,E225)</f>
        <v>50990</v>
      </c>
    </row>
    <row r="208" spans="1:5" ht="19.5" customHeight="1">
      <c r="A208" s="116" t="s">
        <v>84</v>
      </c>
      <c r="B208" s="86" t="s">
        <v>281</v>
      </c>
      <c r="C208" s="86"/>
      <c r="D208" s="86"/>
      <c r="E208" s="115">
        <f>SUM(E209,E219,E222)</f>
        <v>49750</v>
      </c>
    </row>
    <row r="209" spans="1:5" ht="49.5" customHeight="1">
      <c r="A209" s="107" t="s">
        <v>772</v>
      </c>
      <c r="B209" s="86" t="s">
        <v>281</v>
      </c>
      <c r="C209" s="86" t="s">
        <v>775</v>
      </c>
      <c r="D209" s="86"/>
      <c r="E209" s="115">
        <f>E210</f>
        <v>49550</v>
      </c>
    </row>
    <row r="210" spans="1:5" ht="49.5" customHeight="1">
      <c r="A210" s="107" t="s">
        <v>807</v>
      </c>
      <c r="B210" s="86" t="s">
        <v>281</v>
      </c>
      <c r="C210" s="86" t="s">
        <v>777</v>
      </c>
      <c r="D210" s="86"/>
      <c r="E210" s="115">
        <f>SUM(E211,E213,E215,E217)</f>
        <v>49550</v>
      </c>
    </row>
    <row r="211" spans="1:5" ht="37.5" customHeight="1">
      <c r="A211" s="123" t="s">
        <v>21</v>
      </c>
      <c r="B211" s="86" t="s">
        <v>281</v>
      </c>
      <c r="C211" s="86" t="s">
        <v>894</v>
      </c>
      <c r="D211" s="86"/>
      <c r="E211" s="115">
        <f>SUM(E212)</f>
        <v>33400</v>
      </c>
    </row>
    <row r="212" spans="1:5" ht="18.75" customHeight="1">
      <c r="A212" s="24" t="s">
        <v>694</v>
      </c>
      <c r="B212" s="82" t="s">
        <v>281</v>
      </c>
      <c r="C212" s="82" t="s">
        <v>894</v>
      </c>
      <c r="D212" s="82" t="s">
        <v>693</v>
      </c>
      <c r="E212" s="105">
        <v>33400</v>
      </c>
    </row>
    <row r="213" spans="1:5" ht="25.5" customHeight="1">
      <c r="A213" s="24" t="s">
        <v>808</v>
      </c>
      <c r="B213" s="86" t="s">
        <v>281</v>
      </c>
      <c r="C213" s="86" t="s">
        <v>804</v>
      </c>
      <c r="D213" s="86"/>
      <c r="E213" s="115">
        <f>SUM(E214)</f>
        <v>4400</v>
      </c>
    </row>
    <row r="214" spans="1:5" ht="24.75" customHeight="1">
      <c r="A214" s="24" t="s">
        <v>694</v>
      </c>
      <c r="B214" s="82" t="s">
        <v>281</v>
      </c>
      <c r="C214" s="82" t="s">
        <v>804</v>
      </c>
      <c r="D214" s="82" t="s">
        <v>693</v>
      </c>
      <c r="E214" s="105">
        <v>4400</v>
      </c>
    </row>
    <row r="215" spans="1:5" ht="19.5" customHeight="1">
      <c r="A215" s="24" t="s">
        <v>809</v>
      </c>
      <c r="B215" s="86" t="s">
        <v>281</v>
      </c>
      <c r="C215" s="86" t="s">
        <v>811</v>
      </c>
      <c r="D215" s="86"/>
      <c r="E215" s="115">
        <f>SUM(E216)</f>
        <v>700</v>
      </c>
    </row>
    <row r="216" spans="1:5" ht="30" customHeight="1">
      <c r="A216" s="24" t="s">
        <v>694</v>
      </c>
      <c r="B216" s="82" t="s">
        <v>281</v>
      </c>
      <c r="C216" s="82" t="s">
        <v>811</v>
      </c>
      <c r="D216" s="82" t="s">
        <v>693</v>
      </c>
      <c r="E216" s="105">
        <v>700</v>
      </c>
    </row>
    <row r="217" spans="1:5" ht="19.5" customHeight="1">
      <c r="A217" s="24" t="s">
        <v>810</v>
      </c>
      <c r="B217" s="86" t="s">
        <v>281</v>
      </c>
      <c r="C217" s="86" t="s">
        <v>812</v>
      </c>
      <c r="D217" s="86"/>
      <c r="E217" s="115">
        <f>SUM(E218)</f>
        <v>11050</v>
      </c>
    </row>
    <row r="218" spans="1:5" ht="29.25" customHeight="1">
      <c r="A218" s="24" t="s">
        <v>694</v>
      </c>
      <c r="B218" s="82" t="s">
        <v>281</v>
      </c>
      <c r="C218" s="82" t="s">
        <v>812</v>
      </c>
      <c r="D218" s="82" t="s">
        <v>693</v>
      </c>
      <c r="E218" s="105">
        <v>11050</v>
      </c>
    </row>
    <row r="219" spans="1:5" ht="36" customHeight="1">
      <c r="A219" s="61" t="s">
        <v>846</v>
      </c>
      <c r="B219" s="86" t="s">
        <v>281</v>
      </c>
      <c r="C219" s="86" t="s">
        <v>778</v>
      </c>
      <c r="D219" s="86"/>
      <c r="E219" s="115">
        <f>SUM(E220)</f>
        <v>100</v>
      </c>
    </row>
    <row r="220" spans="1:5" ht="40.5" customHeight="1">
      <c r="A220" s="58" t="s">
        <v>847</v>
      </c>
      <c r="B220" s="82" t="s">
        <v>281</v>
      </c>
      <c r="C220" s="82" t="s">
        <v>813</v>
      </c>
      <c r="D220" s="82"/>
      <c r="E220" s="105">
        <f>SUM(E221)</f>
        <v>100</v>
      </c>
    </row>
    <row r="221" spans="1:5" ht="29.25" customHeight="1">
      <c r="A221" s="24" t="s">
        <v>694</v>
      </c>
      <c r="B221" s="82" t="s">
        <v>281</v>
      </c>
      <c r="C221" s="82" t="s">
        <v>813</v>
      </c>
      <c r="D221" s="82" t="s">
        <v>693</v>
      </c>
      <c r="E221" s="105">
        <v>100</v>
      </c>
    </row>
    <row r="222" spans="1:5" ht="43.5" customHeight="1">
      <c r="A222" s="107" t="s">
        <v>814</v>
      </c>
      <c r="B222" s="86" t="s">
        <v>281</v>
      </c>
      <c r="C222" s="86" t="s">
        <v>779</v>
      </c>
      <c r="D222" s="82"/>
      <c r="E222" s="115">
        <f>SUM(E223)</f>
        <v>100</v>
      </c>
    </row>
    <row r="223" spans="1:5" ht="47.25" customHeight="1">
      <c r="A223" s="24" t="s">
        <v>815</v>
      </c>
      <c r="B223" s="82" t="s">
        <v>281</v>
      </c>
      <c r="C223" s="82" t="s">
        <v>816</v>
      </c>
      <c r="D223" s="82"/>
      <c r="E223" s="105">
        <f>SUM(E224)</f>
        <v>100</v>
      </c>
    </row>
    <row r="224" spans="1:5" ht="29.25" customHeight="1">
      <c r="A224" s="24" t="s">
        <v>694</v>
      </c>
      <c r="B224" s="82" t="s">
        <v>281</v>
      </c>
      <c r="C224" s="82" t="s">
        <v>816</v>
      </c>
      <c r="D224" s="82" t="s">
        <v>693</v>
      </c>
      <c r="E224" s="105">
        <v>100</v>
      </c>
    </row>
    <row r="225" spans="1:5" s="13" customFormat="1" ht="28.5" customHeight="1">
      <c r="A225" s="21" t="s">
        <v>690</v>
      </c>
      <c r="B225" s="86" t="s">
        <v>282</v>
      </c>
      <c r="C225" s="86"/>
      <c r="D225" s="86"/>
      <c r="E225" s="115">
        <f>SUM(E227)</f>
        <v>1240</v>
      </c>
    </row>
    <row r="226" spans="1:5" s="13" customFormat="1" ht="28.5" customHeight="1">
      <c r="A226" s="116" t="s">
        <v>14</v>
      </c>
      <c r="B226" s="86" t="s">
        <v>282</v>
      </c>
      <c r="C226" s="86" t="s">
        <v>355</v>
      </c>
      <c r="D226" s="86"/>
      <c r="E226" s="115">
        <v>1240</v>
      </c>
    </row>
    <row r="227" spans="1:5" ht="30.75" customHeight="1">
      <c r="A227" s="11" t="s">
        <v>909</v>
      </c>
      <c r="B227" s="82" t="s">
        <v>282</v>
      </c>
      <c r="C227" s="82" t="s">
        <v>676</v>
      </c>
      <c r="D227" s="82"/>
      <c r="E227" s="105">
        <f>SUM(E228,E230)</f>
        <v>1240</v>
      </c>
    </row>
    <row r="228" spans="1:5" ht="30" customHeight="1">
      <c r="A228" s="117" t="s">
        <v>662</v>
      </c>
      <c r="B228" s="82" t="s">
        <v>282</v>
      </c>
      <c r="C228" s="82" t="s">
        <v>677</v>
      </c>
      <c r="D228" s="82"/>
      <c r="E228" s="105">
        <f>SUM(E229)</f>
        <v>1195</v>
      </c>
    </row>
    <row r="229" spans="1:5" ht="28.5" customHeight="1">
      <c r="A229" s="117" t="s">
        <v>664</v>
      </c>
      <c r="B229" s="82" t="s">
        <v>282</v>
      </c>
      <c r="C229" s="82" t="s">
        <v>677</v>
      </c>
      <c r="D229" s="82" t="s">
        <v>663</v>
      </c>
      <c r="E229" s="105">
        <v>1195</v>
      </c>
    </row>
    <row r="230" spans="1:5" ht="29.25" customHeight="1">
      <c r="A230" s="117" t="s">
        <v>354</v>
      </c>
      <c r="B230" s="82" t="s">
        <v>282</v>
      </c>
      <c r="C230" s="82" t="s">
        <v>678</v>
      </c>
      <c r="D230" s="82"/>
      <c r="E230" s="105">
        <f>SUM(E231)</f>
        <v>45</v>
      </c>
    </row>
    <row r="231" spans="1:5" ht="36.75" customHeight="1">
      <c r="A231" s="117" t="s">
        <v>660</v>
      </c>
      <c r="B231" s="82" t="s">
        <v>282</v>
      </c>
      <c r="C231" s="82" t="s">
        <v>678</v>
      </c>
      <c r="D231" s="82" t="s">
        <v>659</v>
      </c>
      <c r="E231" s="105">
        <v>45</v>
      </c>
    </row>
    <row r="232" spans="1:5" s="13" customFormat="1" ht="22.5" customHeight="1">
      <c r="A232" s="116" t="s">
        <v>438</v>
      </c>
      <c r="B232" s="86" t="s">
        <v>579</v>
      </c>
      <c r="C232" s="86"/>
      <c r="D232" s="86"/>
      <c r="E232" s="115">
        <f>SUM(E233,E238,E249,E254)</f>
        <v>12784.9</v>
      </c>
    </row>
    <row r="233" spans="1:5" s="13" customFormat="1" ht="22.5" customHeight="1">
      <c r="A233" s="21" t="s">
        <v>112</v>
      </c>
      <c r="B233" s="86" t="s">
        <v>113</v>
      </c>
      <c r="C233" s="86"/>
      <c r="D233" s="86"/>
      <c r="E233" s="115">
        <f>SUM(E234)</f>
        <v>1790</v>
      </c>
    </row>
    <row r="234" spans="1:5" s="13" customFormat="1" ht="25.5" customHeight="1">
      <c r="A234" s="116" t="s">
        <v>562</v>
      </c>
      <c r="B234" s="86" t="s">
        <v>113</v>
      </c>
      <c r="C234" s="86"/>
      <c r="D234" s="86"/>
      <c r="E234" s="115">
        <f>SUM(E235)</f>
        <v>1790</v>
      </c>
    </row>
    <row r="235" spans="1:5" s="13" customFormat="1" ht="21.75" customHeight="1">
      <c r="A235" s="117" t="s">
        <v>876</v>
      </c>
      <c r="B235" s="86" t="s">
        <v>113</v>
      </c>
      <c r="C235" s="86" t="s">
        <v>655</v>
      </c>
      <c r="D235" s="86"/>
      <c r="E235" s="115">
        <f>SUM(E236)</f>
        <v>1790</v>
      </c>
    </row>
    <row r="236" spans="1:5" ht="21.75" customHeight="1">
      <c r="A236" s="117" t="s">
        <v>22</v>
      </c>
      <c r="B236" s="82" t="s">
        <v>113</v>
      </c>
      <c r="C236" s="82" t="s">
        <v>895</v>
      </c>
      <c r="D236" s="82"/>
      <c r="E236" s="105">
        <f>SUM(E237)</f>
        <v>1790</v>
      </c>
    </row>
    <row r="237" spans="1:5" s="13" customFormat="1" ht="27" customHeight="1">
      <c r="A237" s="117" t="s">
        <v>698</v>
      </c>
      <c r="B237" s="82" t="s">
        <v>113</v>
      </c>
      <c r="C237" s="82" t="s">
        <v>895</v>
      </c>
      <c r="D237" s="82" t="s">
        <v>697</v>
      </c>
      <c r="E237" s="105">
        <v>1790</v>
      </c>
    </row>
    <row r="238" spans="1:5" s="13" customFormat="1" ht="24.75" customHeight="1">
      <c r="A238" s="116" t="s">
        <v>303</v>
      </c>
      <c r="B238" s="86" t="s">
        <v>277</v>
      </c>
      <c r="C238" s="86"/>
      <c r="D238" s="86"/>
      <c r="E238" s="115">
        <f>SUM(E239,E242,E246)</f>
        <v>3994.9</v>
      </c>
    </row>
    <row r="239" spans="1:5" s="129" customFormat="1" ht="29.25" customHeight="1">
      <c r="A239" s="116" t="s">
        <v>839</v>
      </c>
      <c r="B239" s="86" t="s">
        <v>277</v>
      </c>
      <c r="C239" s="86" t="s">
        <v>793</v>
      </c>
      <c r="D239" s="86"/>
      <c r="E239" s="115">
        <f>SUM(E240)</f>
        <v>700</v>
      </c>
    </row>
    <row r="240" spans="1:5" s="13" customFormat="1" ht="29.25" customHeight="1">
      <c r="A240" s="117" t="s">
        <v>844</v>
      </c>
      <c r="B240" s="82" t="s">
        <v>277</v>
      </c>
      <c r="C240" s="82" t="s">
        <v>842</v>
      </c>
      <c r="D240" s="86"/>
      <c r="E240" s="115">
        <v>700</v>
      </c>
    </row>
    <row r="241" spans="1:5" ht="34.5" customHeight="1">
      <c r="A241" s="5" t="s">
        <v>701</v>
      </c>
      <c r="B241" s="82" t="s">
        <v>277</v>
      </c>
      <c r="C241" s="82" t="s">
        <v>842</v>
      </c>
      <c r="D241" s="82" t="s">
        <v>699</v>
      </c>
      <c r="E241" s="105">
        <v>700</v>
      </c>
    </row>
    <row r="242" spans="1:5" s="129" customFormat="1" ht="34.5" customHeight="1">
      <c r="A242" s="8" t="s">
        <v>902</v>
      </c>
      <c r="B242" s="86" t="s">
        <v>277</v>
      </c>
      <c r="C242" s="86" t="s">
        <v>789</v>
      </c>
      <c r="D242" s="86"/>
      <c r="E242" s="115">
        <f>SUM(E243)</f>
        <v>2874.9</v>
      </c>
    </row>
    <row r="243" spans="1:5" ht="34.5" customHeight="1">
      <c r="A243" s="187" t="s">
        <v>841</v>
      </c>
      <c r="B243" s="82" t="s">
        <v>277</v>
      </c>
      <c r="C243" s="82" t="s">
        <v>891</v>
      </c>
      <c r="D243" s="82"/>
      <c r="E243" s="105">
        <f>SUM(E244)</f>
        <v>2874.9</v>
      </c>
    </row>
    <row r="244" spans="1:5" ht="34.5" customHeight="1">
      <c r="A244" s="117" t="s">
        <v>23</v>
      </c>
      <c r="B244" s="82" t="s">
        <v>277</v>
      </c>
      <c r="C244" s="82" t="s">
        <v>892</v>
      </c>
      <c r="D244" s="82"/>
      <c r="E244" s="105">
        <v>2874.9</v>
      </c>
    </row>
    <row r="245" spans="1:5" ht="35.25" customHeight="1">
      <c r="A245" s="117" t="s">
        <v>660</v>
      </c>
      <c r="B245" s="82" t="s">
        <v>277</v>
      </c>
      <c r="C245" s="82" t="s">
        <v>892</v>
      </c>
      <c r="D245" s="82" t="s">
        <v>659</v>
      </c>
      <c r="E245" s="105">
        <v>2874.9</v>
      </c>
    </row>
    <row r="246" spans="1:5" s="129" customFormat="1" ht="45" customHeight="1">
      <c r="A246" s="8" t="s">
        <v>903</v>
      </c>
      <c r="B246" s="86" t="s">
        <v>277</v>
      </c>
      <c r="C246" s="86" t="s">
        <v>704</v>
      </c>
      <c r="D246" s="86"/>
      <c r="E246" s="115">
        <v>420</v>
      </c>
    </row>
    <row r="247" spans="1:5" ht="41.25" customHeight="1">
      <c r="A247" s="5" t="s">
        <v>918</v>
      </c>
      <c r="B247" s="82" t="s">
        <v>277</v>
      </c>
      <c r="C247" s="82" t="s">
        <v>858</v>
      </c>
      <c r="D247" s="82"/>
      <c r="E247" s="105">
        <v>420</v>
      </c>
    </row>
    <row r="248" spans="1:5" ht="35.25" customHeight="1">
      <c r="A248" s="5" t="s">
        <v>701</v>
      </c>
      <c r="B248" s="82" t="s">
        <v>277</v>
      </c>
      <c r="C248" s="82" t="s">
        <v>858</v>
      </c>
      <c r="D248" s="82" t="s">
        <v>699</v>
      </c>
      <c r="E248" s="105">
        <v>420</v>
      </c>
    </row>
    <row r="249" spans="1:5" s="129" customFormat="1" ht="27.75" customHeight="1">
      <c r="A249" s="94" t="s">
        <v>302</v>
      </c>
      <c r="B249" s="86" t="s">
        <v>272</v>
      </c>
      <c r="C249" s="86"/>
      <c r="D249" s="86"/>
      <c r="E249" s="115">
        <f>SUM(E250)</f>
        <v>4000</v>
      </c>
    </row>
    <row r="250" spans="1:5" ht="27" customHeight="1">
      <c r="A250" s="8" t="s">
        <v>902</v>
      </c>
      <c r="B250" s="86" t="s">
        <v>272</v>
      </c>
      <c r="C250" s="86" t="s">
        <v>789</v>
      </c>
      <c r="D250" s="82"/>
      <c r="E250" s="115">
        <f>SUM(E251)</f>
        <v>4000</v>
      </c>
    </row>
    <row r="251" spans="1:5" s="10" customFormat="1" ht="27" customHeight="1">
      <c r="A251" s="6" t="s">
        <v>782</v>
      </c>
      <c r="B251" s="82" t="s">
        <v>272</v>
      </c>
      <c r="C251" s="82" t="s">
        <v>840</v>
      </c>
      <c r="D251" s="82"/>
      <c r="E251" s="105">
        <f>SUM(E252)</f>
        <v>4000</v>
      </c>
    </row>
    <row r="252" spans="1:5" ht="72.75" customHeight="1">
      <c r="A252" s="188" t="s">
        <v>24</v>
      </c>
      <c r="B252" s="82" t="s">
        <v>272</v>
      </c>
      <c r="C252" s="82" t="s">
        <v>890</v>
      </c>
      <c r="D252" s="86"/>
      <c r="E252" s="105">
        <f>SUM(E253)</f>
        <v>4000</v>
      </c>
    </row>
    <row r="253" spans="1:5" s="13" customFormat="1" ht="33.75" customHeight="1">
      <c r="A253" s="117" t="s">
        <v>74</v>
      </c>
      <c r="B253" s="82" t="s">
        <v>272</v>
      </c>
      <c r="C253" s="82" t="s">
        <v>890</v>
      </c>
      <c r="D253" s="82" t="s">
        <v>697</v>
      </c>
      <c r="E253" s="105">
        <v>4000</v>
      </c>
    </row>
    <row r="254" spans="1:5" ht="24.75" customHeight="1">
      <c r="A254" s="116" t="s">
        <v>304</v>
      </c>
      <c r="B254" s="86" t="s">
        <v>135</v>
      </c>
      <c r="C254" s="86"/>
      <c r="D254" s="86"/>
      <c r="E254" s="115">
        <f>E255</f>
        <v>3000</v>
      </c>
    </row>
    <row r="255" spans="1:5" ht="32.25" customHeight="1">
      <c r="A255" s="21" t="s">
        <v>919</v>
      </c>
      <c r="B255" s="86" t="s">
        <v>135</v>
      </c>
      <c r="C255" s="86" t="s">
        <v>773</v>
      </c>
      <c r="D255" s="86"/>
      <c r="E255" s="115">
        <f>SUM(E256,E258)</f>
        <v>3000</v>
      </c>
    </row>
    <row r="256" spans="1:5" ht="21.75" customHeight="1">
      <c r="A256" s="11" t="s">
        <v>798</v>
      </c>
      <c r="B256" s="82" t="s">
        <v>135</v>
      </c>
      <c r="C256" s="82" t="s">
        <v>797</v>
      </c>
      <c r="D256" s="86"/>
      <c r="E256" s="115">
        <f>SUM(E257)</f>
        <v>500</v>
      </c>
    </row>
    <row r="257" spans="1:5" ht="21.75" customHeight="1">
      <c r="A257" s="124" t="s">
        <v>72</v>
      </c>
      <c r="B257" s="82" t="s">
        <v>135</v>
      </c>
      <c r="C257" s="82" t="s">
        <v>797</v>
      </c>
      <c r="D257" s="82" t="s">
        <v>101</v>
      </c>
      <c r="E257" s="105">
        <v>500</v>
      </c>
    </row>
    <row r="258" spans="1:5" ht="33" customHeight="1">
      <c r="A258" s="58" t="s">
        <v>799</v>
      </c>
      <c r="B258" s="82" t="s">
        <v>135</v>
      </c>
      <c r="C258" s="82" t="s">
        <v>800</v>
      </c>
      <c r="D258" s="86"/>
      <c r="E258" s="115">
        <f>SUM(E259)</f>
        <v>2500</v>
      </c>
    </row>
    <row r="259" spans="1:5" ht="20.25" customHeight="1">
      <c r="A259" s="124" t="s">
        <v>72</v>
      </c>
      <c r="B259" s="82" t="s">
        <v>135</v>
      </c>
      <c r="C259" s="82" t="s">
        <v>800</v>
      </c>
      <c r="D259" s="82" t="s">
        <v>101</v>
      </c>
      <c r="E259" s="105">
        <v>2500</v>
      </c>
    </row>
    <row r="260" spans="1:5" s="13" customFormat="1" ht="24.75" customHeight="1">
      <c r="A260" s="116" t="s">
        <v>323</v>
      </c>
      <c r="B260" s="86" t="s">
        <v>275</v>
      </c>
      <c r="C260" s="86"/>
      <c r="D260" s="86"/>
      <c r="E260" s="115">
        <f>SUM(E261)</f>
        <v>2100</v>
      </c>
    </row>
    <row r="261" spans="1:5" ht="21.75" customHeight="1">
      <c r="A261" s="116" t="s">
        <v>276</v>
      </c>
      <c r="B261" s="86" t="s">
        <v>141</v>
      </c>
      <c r="C261" s="86"/>
      <c r="D261" s="86"/>
      <c r="E261" s="115">
        <f>SUM(E262)</f>
        <v>2100</v>
      </c>
    </row>
    <row r="262" spans="1:5" s="129" customFormat="1" ht="51" customHeight="1">
      <c r="A262" s="8" t="s">
        <v>785</v>
      </c>
      <c r="B262" s="86" t="s">
        <v>141</v>
      </c>
      <c r="C262" s="86" t="s">
        <v>733</v>
      </c>
      <c r="D262" s="86"/>
      <c r="E262" s="115">
        <f>SUM(E263,E266)</f>
        <v>2100</v>
      </c>
    </row>
    <row r="263" spans="1:5" s="12" customFormat="1" ht="27" customHeight="1">
      <c r="A263" s="117" t="s">
        <v>1044</v>
      </c>
      <c r="B263" s="82" t="s">
        <v>141</v>
      </c>
      <c r="C263" s="82" t="s">
        <v>838</v>
      </c>
      <c r="D263" s="82"/>
      <c r="E263" s="105">
        <f>SUM(E264:E265)</f>
        <v>1100</v>
      </c>
    </row>
    <row r="264" spans="1:5" s="12" customFormat="1" ht="25.5" customHeight="1">
      <c r="A264" s="117" t="s">
        <v>695</v>
      </c>
      <c r="B264" s="82" t="s">
        <v>141</v>
      </c>
      <c r="C264" s="82" t="s">
        <v>838</v>
      </c>
      <c r="D264" s="82" t="s">
        <v>692</v>
      </c>
      <c r="E264" s="105">
        <v>430</v>
      </c>
    </row>
    <row r="265" spans="1:5" ht="36" customHeight="1">
      <c r="A265" s="117" t="s">
        <v>660</v>
      </c>
      <c r="B265" s="82" t="s">
        <v>141</v>
      </c>
      <c r="C265" s="82" t="s">
        <v>838</v>
      </c>
      <c r="D265" s="82" t="s">
        <v>659</v>
      </c>
      <c r="E265" s="105">
        <v>670</v>
      </c>
    </row>
    <row r="266" spans="1:5" s="12" customFormat="1" ht="24.75" customHeight="1">
      <c r="A266" s="117" t="s">
        <v>1045</v>
      </c>
      <c r="B266" s="82" t="s">
        <v>141</v>
      </c>
      <c r="C266" s="82" t="s">
        <v>1046</v>
      </c>
      <c r="D266" s="82"/>
      <c r="E266" s="105">
        <f>SUM(E267:E268)</f>
        <v>1000</v>
      </c>
    </row>
    <row r="267" spans="1:5" ht="27.75" customHeight="1">
      <c r="A267" s="117" t="s">
        <v>695</v>
      </c>
      <c r="B267" s="82" t="s">
        <v>141</v>
      </c>
      <c r="C267" s="82" t="s">
        <v>1046</v>
      </c>
      <c r="D267" s="82" t="s">
        <v>692</v>
      </c>
      <c r="E267" s="105">
        <v>500</v>
      </c>
    </row>
    <row r="268" spans="1:5" ht="36" customHeight="1">
      <c r="A268" s="117" t="s">
        <v>660</v>
      </c>
      <c r="B268" s="82" t="s">
        <v>141</v>
      </c>
      <c r="C268" s="82" t="s">
        <v>1046</v>
      </c>
      <c r="D268" s="82" t="s">
        <v>659</v>
      </c>
      <c r="E268" s="105">
        <v>500</v>
      </c>
    </row>
    <row r="269" spans="1:5" ht="22.5" customHeight="1">
      <c r="A269" s="116" t="s">
        <v>324</v>
      </c>
      <c r="B269" s="86" t="s">
        <v>325</v>
      </c>
      <c r="C269" s="86"/>
      <c r="D269" s="86"/>
      <c r="E269" s="115">
        <f>SUM(E270)</f>
        <v>2000</v>
      </c>
    </row>
    <row r="270" spans="1:5" ht="21" customHeight="1">
      <c r="A270" s="116" t="s">
        <v>91</v>
      </c>
      <c r="B270" s="86" t="s">
        <v>138</v>
      </c>
      <c r="C270" s="86"/>
      <c r="D270" s="86"/>
      <c r="E270" s="115">
        <f>SUM(E272)</f>
        <v>2000</v>
      </c>
    </row>
    <row r="271" spans="1:5" ht="34.5" customHeight="1">
      <c r="A271" s="117" t="s">
        <v>876</v>
      </c>
      <c r="B271" s="82" t="s">
        <v>138</v>
      </c>
      <c r="C271" s="82" t="s">
        <v>655</v>
      </c>
      <c r="D271" s="82"/>
      <c r="E271" s="105">
        <v>2000</v>
      </c>
    </row>
    <row r="272" spans="1:5" ht="36.75" customHeight="1">
      <c r="A272" s="117" t="s">
        <v>366</v>
      </c>
      <c r="B272" s="82" t="s">
        <v>138</v>
      </c>
      <c r="C272" s="82" t="s">
        <v>875</v>
      </c>
      <c r="D272" s="82"/>
      <c r="E272" s="105">
        <f>SUM(E273)</f>
        <v>2000</v>
      </c>
    </row>
    <row r="273" spans="1:5" ht="28.5" customHeight="1">
      <c r="A273" s="58" t="s">
        <v>896</v>
      </c>
      <c r="B273" s="82" t="s">
        <v>138</v>
      </c>
      <c r="C273" s="82" t="s">
        <v>910</v>
      </c>
      <c r="D273" s="82"/>
      <c r="E273" s="105">
        <f>SUM(E274)</f>
        <v>2000</v>
      </c>
    </row>
    <row r="274" spans="1:5" ht="21.75" customHeight="1">
      <c r="A274" s="117" t="s">
        <v>487</v>
      </c>
      <c r="B274" s="82" t="s">
        <v>138</v>
      </c>
      <c r="C274" s="82" t="s">
        <v>910</v>
      </c>
      <c r="D274" s="82" t="s">
        <v>488</v>
      </c>
      <c r="E274" s="105">
        <v>2000</v>
      </c>
    </row>
    <row r="275" spans="1:5" ht="38.25" customHeight="1">
      <c r="A275" s="116" t="s">
        <v>326</v>
      </c>
      <c r="B275" s="86" t="s">
        <v>136</v>
      </c>
      <c r="C275" s="86"/>
      <c r="D275" s="86"/>
      <c r="E275" s="115">
        <f>SUM(E276)</f>
        <v>885</v>
      </c>
    </row>
    <row r="276" spans="1:5" ht="32.25" customHeight="1">
      <c r="A276" s="8" t="s">
        <v>283</v>
      </c>
      <c r="B276" s="86" t="s">
        <v>137</v>
      </c>
      <c r="C276" s="86"/>
      <c r="D276" s="86"/>
      <c r="E276" s="115">
        <f>SUM(E279)</f>
        <v>885</v>
      </c>
    </row>
    <row r="277" spans="1:5" s="55" customFormat="1" ht="26.25" customHeight="1">
      <c r="A277" s="117" t="s">
        <v>876</v>
      </c>
      <c r="B277" s="82" t="s">
        <v>137</v>
      </c>
      <c r="C277" s="82" t="s">
        <v>655</v>
      </c>
      <c r="D277" s="82"/>
      <c r="E277" s="105">
        <f>SUM(E278)</f>
        <v>885</v>
      </c>
    </row>
    <row r="278" spans="1:5" s="55" customFormat="1" ht="32.25" customHeight="1">
      <c r="A278" s="6" t="s">
        <v>80</v>
      </c>
      <c r="B278" s="82" t="s">
        <v>137</v>
      </c>
      <c r="C278" s="82" t="s">
        <v>877</v>
      </c>
      <c r="D278" s="82"/>
      <c r="E278" s="105">
        <f>SUM(E279)</f>
        <v>885</v>
      </c>
    </row>
    <row r="279" spans="1:5" ht="28.5" customHeight="1">
      <c r="A279" s="169" t="s">
        <v>702</v>
      </c>
      <c r="B279" s="82" t="s">
        <v>137</v>
      </c>
      <c r="C279" s="82" t="s">
        <v>911</v>
      </c>
      <c r="D279" s="82"/>
      <c r="E279" s="105">
        <f>SUM(E280)</f>
        <v>885</v>
      </c>
    </row>
    <row r="280" spans="1:5" ht="24" customHeight="1">
      <c r="A280" s="117" t="s">
        <v>80</v>
      </c>
      <c r="B280" s="82" t="s">
        <v>137</v>
      </c>
      <c r="C280" s="82" t="s">
        <v>911</v>
      </c>
      <c r="D280" s="82" t="s">
        <v>485</v>
      </c>
      <c r="E280" s="105">
        <v>885</v>
      </c>
    </row>
    <row r="281" spans="1:5" ht="45.75" customHeight="1">
      <c r="A281" s="21" t="s">
        <v>328</v>
      </c>
      <c r="B281" s="86" t="s">
        <v>327</v>
      </c>
      <c r="C281" s="86"/>
      <c r="D281" s="86"/>
      <c r="E281" s="115">
        <f>SUM(E283,E290)</f>
        <v>53324</v>
      </c>
    </row>
    <row r="282" spans="1:5" s="129" customFormat="1" ht="45.75" customHeight="1">
      <c r="A282" s="167" t="s">
        <v>26</v>
      </c>
      <c r="B282" s="86" t="s">
        <v>284</v>
      </c>
      <c r="C282" s="86"/>
      <c r="D282" s="86"/>
      <c r="E282" s="115">
        <f>E283</f>
        <v>22329</v>
      </c>
    </row>
    <row r="283" spans="1:5" ht="24" customHeight="1">
      <c r="A283" s="116" t="s">
        <v>876</v>
      </c>
      <c r="B283" s="86" t="s">
        <v>284</v>
      </c>
      <c r="C283" s="86" t="s">
        <v>655</v>
      </c>
      <c r="D283" s="86"/>
      <c r="E283" s="115">
        <f>SUM(E284)</f>
        <v>22329</v>
      </c>
    </row>
    <row r="284" spans="1:5" ht="18" customHeight="1">
      <c r="A284" s="21" t="s">
        <v>654</v>
      </c>
      <c r="B284" s="86" t="s">
        <v>284</v>
      </c>
      <c r="C284" s="86" t="s">
        <v>653</v>
      </c>
      <c r="D284" s="86"/>
      <c r="E284" s="115">
        <f>SUM(E285,E287)</f>
        <v>22329</v>
      </c>
    </row>
    <row r="285" spans="1:5" ht="31.5" customHeight="1">
      <c r="A285" s="62" t="s">
        <v>899</v>
      </c>
      <c r="B285" s="82" t="s">
        <v>284</v>
      </c>
      <c r="C285" s="82" t="s">
        <v>656</v>
      </c>
      <c r="D285" s="82"/>
      <c r="E285" s="105">
        <f>SUM(E286)</f>
        <v>4329</v>
      </c>
    </row>
    <row r="286" spans="1:5" ht="21" customHeight="1">
      <c r="A286" s="62" t="s">
        <v>123</v>
      </c>
      <c r="B286" s="82" t="s">
        <v>284</v>
      </c>
      <c r="C286" s="82" t="s">
        <v>656</v>
      </c>
      <c r="D286" s="82" t="s">
        <v>122</v>
      </c>
      <c r="E286" s="105">
        <v>4329</v>
      </c>
    </row>
    <row r="287" spans="1:5" s="93" customFormat="1" ht="36.75" customHeight="1">
      <c r="A287" s="62" t="s">
        <v>900</v>
      </c>
      <c r="B287" s="63" t="s">
        <v>284</v>
      </c>
      <c r="C287" s="63" t="s">
        <v>657</v>
      </c>
      <c r="D287" s="63" t="s">
        <v>471</v>
      </c>
      <c r="E287" s="105">
        <f>SUM(E288)</f>
        <v>18000</v>
      </c>
    </row>
    <row r="288" spans="1:5" s="93" customFormat="1" ht="24.75" customHeight="1">
      <c r="A288" s="62" t="s">
        <v>123</v>
      </c>
      <c r="B288" s="63" t="s">
        <v>284</v>
      </c>
      <c r="C288" s="63" t="s">
        <v>657</v>
      </c>
      <c r="D288" s="63" t="s">
        <v>122</v>
      </c>
      <c r="E288" s="106">
        <v>18000</v>
      </c>
    </row>
    <row r="289" spans="1:5" s="129" customFormat="1" ht="24.75" customHeight="1">
      <c r="A289" s="185" t="s">
        <v>897</v>
      </c>
      <c r="B289" s="125" t="s">
        <v>771</v>
      </c>
      <c r="C289" s="125"/>
      <c r="D289" s="125"/>
      <c r="E289" s="126">
        <f>E290</f>
        <v>30995</v>
      </c>
    </row>
    <row r="290" spans="1:5" s="93" customFormat="1" ht="19.5" customHeight="1">
      <c r="A290" s="21" t="s">
        <v>654</v>
      </c>
      <c r="B290" s="125" t="s">
        <v>771</v>
      </c>
      <c r="C290" s="125" t="s">
        <v>653</v>
      </c>
      <c r="D290" s="125"/>
      <c r="E290" s="115">
        <f>SUM(E291)</f>
        <v>30995</v>
      </c>
    </row>
    <row r="291" spans="1:5" s="93" customFormat="1" ht="31.5" customHeight="1">
      <c r="A291" s="123" t="s">
        <v>901</v>
      </c>
      <c r="B291" s="82" t="s">
        <v>771</v>
      </c>
      <c r="C291" s="137" t="s">
        <v>898</v>
      </c>
      <c r="D291" s="63" t="s">
        <v>1069</v>
      </c>
      <c r="E291" s="106">
        <v>30995</v>
      </c>
    </row>
  </sheetData>
  <sheetProtection/>
  <mergeCells count="2">
    <mergeCell ref="A4:E4"/>
    <mergeCell ref="A2:E2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8"/>
  <sheetViews>
    <sheetView zoomScalePageLayoutView="0" workbookViewId="0" topLeftCell="A85">
      <selection activeCell="D279" sqref="D279"/>
    </sheetView>
  </sheetViews>
  <sheetFormatPr defaultColWidth="9.140625" defaultRowHeight="12.75"/>
  <cols>
    <col min="1" max="1" width="51.8515625" style="132" customWidth="1"/>
    <col min="2" max="2" width="9.7109375" style="132" customWidth="1"/>
    <col min="3" max="3" width="10.8515625" style="132" customWidth="1"/>
    <col min="4" max="4" width="9.57421875" style="132" customWidth="1"/>
    <col min="5" max="5" width="12.140625" style="133" customWidth="1"/>
  </cols>
  <sheetData>
    <row r="1" spans="1:6" ht="12.75">
      <c r="A1" s="241" t="s">
        <v>360</v>
      </c>
      <c r="B1" s="241"/>
      <c r="C1" s="241"/>
      <c r="D1" s="241"/>
      <c r="E1" s="241"/>
      <c r="F1" s="241"/>
    </row>
    <row r="2" spans="1:6" ht="45.75" customHeight="1">
      <c r="A2" s="220" t="s">
        <v>1058</v>
      </c>
      <c r="B2" s="220"/>
      <c r="C2" s="220"/>
      <c r="D2" s="220"/>
      <c r="E2" s="220"/>
      <c r="F2" s="220"/>
    </row>
    <row r="3" spans="1:6" ht="12.75">
      <c r="A3" s="249" t="s">
        <v>645</v>
      </c>
      <c r="B3" s="249"/>
      <c r="C3" s="249"/>
      <c r="D3" s="249"/>
      <c r="E3" s="249"/>
      <c r="F3" s="249"/>
    </row>
    <row r="4" spans="1:6" ht="45" customHeight="1">
      <c r="A4" s="248" t="s">
        <v>934</v>
      </c>
      <c r="B4" s="248"/>
      <c r="C4" s="248"/>
      <c r="D4" s="248"/>
      <c r="E4" s="248"/>
      <c r="F4" s="248"/>
    </row>
    <row r="5" spans="1:5" ht="12.75">
      <c r="A5" s="56"/>
      <c r="B5" s="56"/>
      <c r="C5" s="56"/>
      <c r="D5" s="56"/>
      <c r="E5" s="136"/>
    </row>
    <row r="6" spans="1:6" ht="12.75">
      <c r="A6" s="56"/>
      <c r="B6" s="56"/>
      <c r="C6" s="56"/>
      <c r="D6" s="56"/>
      <c r="E6" s="247" t="s">
        <v>95</v>
      </c>
      <c r="F6" s="247"/>
    </row>
    <row r="7" spans="1:6" ht="35.25" customHeight="1">
      <c r="A7" s="114" t="s">
        <v>534</v>
      </c>
      <c r="B7" s="114" t="s">
        <v>468</v>
      </c>
      <c r="C7" s="114" t="s">
        <v>658</v>
      </c>
      <c r="D7" s="114" t="s">
        <v>469</v>
      </c>
      <c r="E7" s="23" t="s">
        <v>727</v>
      </c>
      <c r="F7" s="23" t="s">
        <v>761</v>
      </c>
    </row>
    <row r="8" spans="1:6" ht="24" customHeight="1">
      <c r="A8" s="116" t="s">
        <v>470</v>
      </c>
      <c r="B8" s="114"/>
      <c r="C8" s="114"/>
      <c r="D8" s="114"/>
      <c r="E8" s="115">
        <f>SUM(E9,E67,E72,E90,E115,E137,E194,E219,E247,E256,E262,E268)</f>
        <v>506590.60000000003</v>
      </c>
      <c r="F8" s="115">
        <f>SUM(F9,F67,F72,F90,F115,F137,F194,F219,F247,F256,F262,F268)</f>
        <v>501583.60000000003</v>
      </c>
    </row>
    <row r="9" spans="1:6" s="13" customFormat="1" ht="23.25" customHeight="1">
      <c r="A9" s="116" t="s">
        <v>472</v>
      </c>
      <c r="B9" s="86" t="s">
        <v>473</v>
      </c>
      <c r="C9" s="86"/>
      <c r="D9" s="86"/>
      <c r="E9" s="115">
        <f>SUM(E10,E17,E24,E43,E56,E61)</f>
        <v>39575</v>
      </c>
      <c r="F9" s="115">
        <f>SUM(F10,F17,F24,F43,F56,F61)</f>
        <v>39575</v>
      </c>
    </row>
    <row r="10" spans="1:6" s="13" customFormat="1" ht="42.75" customHeight="1">
      <c r="A10" s="116" t="s">
        <v>474</v>
      </c>
      <c r="B10" s="86" t="s">
        <v>475</v>
      </c>
      <c r="C10" s="86"/>
      <c r="D10" s="86"/>
      <c r="E10" s="115">
        <f>SUM(E12)</f>
        <v>1483</v>
      </c>
      <c r="F10" s="115">
        <f>SUM(F12)</f>
        <v>1483</v>
      </c>
    </row>
    <row r="11" spans="1:6" s="13" customFormat="1" ht="42.75" customHeight="1">
      <c r="A11" s="116" t="s">
        <v>15</v>
      </c>
      <c r="B11" s="86" t="s">
        <v>475</v>
      </c>
      <c r="C11" s="86" t="s">
        <v>0</v>
      </c>
      <c r="D11" s="86"/>
      <c r="E11" s="115">
        <v>1483</v>
      </c>
      <c r="F11" s="115">
        <v>1483</v>
      </c>
    </row>
    <row r="12" spans="1:6" ht="21.75" customHeight="1">
      <c r="A12" s="117" t="s">
        <v>476</v>
      </c>
      <c r="B12" s="82" t="s">
        <v>475</v>
      </c>
      <c r="C12" s="82" t="s">
        <v>1</v>
      </c>
      <c r="D12" s="82"/>
      <c r="E12" s="105">
        <f>SUM(E13,E15)</f>
        <v>1483</v>
      </c>
      <c r="F12" s="105">
        <f>SUM(F13,F15)</f>
        <v>1483</v>
      </c>
    </row>
    <row r="13" spans="1:6" ht="36.75" customHeight="1">
      <c r="A13" s="117" t="s">
        <v>662</v>
      </c>
      <c r="B13" s="82" t="s">
        <v>475</v>
      </c>
      <c r="C13" s="82" t="s">
        <v>2</v>
      </c>
      <c r="D13" s="82"/>
      <c r="E13" s="105">
        <f>SUM(E14)</f>
        <v>993</v>
      </c>
      <c r="F13" s="105">
        <f>SUM(F14)</f>
        <v>993</v>
      </c>
    </row>
    <row r="14" spans="1:6" ht="27.75" customHeight="1">
      <c r="A14" s="117" t="s">
        <v>664</v>
      </c>
      <c r="B14" s="82" t="s">
        <v>475</v>
      </c>
      <c r="C14" s="82" t="s">
        <v>2</v>
      </c>
      <c r="D14" s="82" t="s">
        <v>663</v>
      </c>
      <c r="E14" s="105">
        <v>993</v>
      </c>
      <c r="F14" s="105">
        <v>993</v>
      </c>
    </row>
    <row r="15" spans="1:6" ht="22.5" customHeight="1">
      <c r="A15" s="117" t="s">
        <v>354</v>
      </c>
      <c r="B15" s="82" t="s">
        <v>475</v>
      </c>
      <c r="C15" s="82" t="s">
        <v>3</v>
      </c>
      <c r="D15" s="82"/>
      <c r="E15" s="105">
        <f>SUM(E16)</f>
        <v>490</v>
      </c>
      <c r="F15" s="105">
        <f>SUM(F16)</f>
        <v>490</v>
      </c>
    </row>
    <row r="16" spans="1:6" ht="36.75" customHeight="1">
      <c r="A16" s="117" t="s">
        <v>660</v>
      </c>
      <c r="B16" s="82" t="s">
        <v>475</v>
      </c>
      <c r="C16" s="82" t="s">
        <v>3</v>
      </c>
      <c r="D16" s="82" t="s">
        <v>659</v>
      </c>
      <c r="E16" s="105">
        <v>490</v>
      </c>
      <c r="F16" s="105">
        <v>490</v>
      </c>
    </row>
    <row r="17" spans="1:6" ht="48.75" customHeight="1">
      <c r="A17" s="116" t="s">
        <v>650</v>
      </c>
      <c r="B17" s="86" t="s">
        <v>104</v>
      </c>
      <c r="C17" s="86"/>
      <c r="D17" s="86"/>
      <c r="E17" s="115">
        <f>SUM(E19)</f>
        <v>1364</v>
      </c>
      <c r="F17" s="115">
        <f>SUM(F19)</f>
        <v>1364</v>
      </c>
    </row>
    <row r="18" spans="1:6" ht="37.5" customHeight="1">
      <c r="A18" s="116" t="s">
        <v>15</v>
      </c>
      <c r="B18" s="86" t="s">
        <v>104</v>
      </c>
      <c r="C18" s="86" t="s">
        <v>0</v>
      </c>
      <c r="D18" s="86"/>
      <c r="E18" s="115">
        <v>1364</v>
      </c>
      <c r="F18" s="115">
        <v>1364</v>
      </c>
    </row>
    <row r="19" spans="1:6" s="13" customFormat="1" ht="32.25" customHeight="1">
      <c r="A19" s="117" t="s">
        <v>103</v>
      </c>
      <c r="B19" s="82" t="s">
        <v>104</v>
      </c>
      <c r="C19" s="82" t="s">
        <v>4</v>
      </c>
      <c r="D19" s="82"/>
      <c r="E19" s="105">
        <f>SUM(E20,E22)</f>
        <v>1364</v>
      </c>
      <c r="F19" s="105">
        <f>SUM(F20,F22)</f>
        <v>1364</v>
      </c>
    </row>
    <row r="20" spans="1:6" s="13" customFormat="1" ht="32.25" customHeight="1">
      <c r="A20" s="117" t="s">
        <v>662</v>
      </c>
      <c r="B20" s="82" t="s">
        <v>104</v>
      </c>
      <c r="C20" s="82" t="s">
        <v>5</v>
      </c>
      <c r="D20" s="82"/>
      <c r="E20" s="105">
        <f>SUM(E21)</f>
        <v>1229</v>
      </c>
      <c r="F20" s="105">
        <f>SUM(F21)</f>
        <v>1229</v>
      </c>
    </row>
    <row r="21" spans="1:6" s="13" customFormat="1" ht="33.75" customHeight="1">
      <c r="A21" s="117" t="s">
        <v>664</v>
      </c>
      <c r="B21" s="82" t="s">
        <v>104</v>
      </c>
      <c r="C21" s="82" t="s">
        <v>5</v>
      </c>
      <c r="D21" s="82" t="s">
        <v>663</v>
      </c>
      <c r="E21" s="105">
        <v>1229</v>
      </c>
      <c r="F21" s="105">
        <v>1229</v>
      </c>
    </row>
    <row r="22" spans="1:6" s="13" customFormat="1" ht="24.75" customHeight="1">
      <c r="A22" s="117" t="s">
        <v>354</v>
      </c>
      <c r="B22" s="82" t="s">
        <v>104</v>
      </c>
      <c r="C22" s="82" t="s">
        <v>6</v>
      </c>
      <c r="D22" s="82"/>
      <c r="E22" s="105">
        <f>SUM(E23)</f>
        <v>135</v>
      </c>
      <c r="F22" s="105">
        <f>SUM(F23)</f>
        <v>135</v>
      </c>
    </row>
    <row r="23" spans="1:6" s="13" customFormat="1" ht="31.5" customHeight="1">
      <c r="A23" s="117" t="s">
        <v>660</v>
      </c>
      <c r="B23" s="82" t="s">
        <v>104</v>
      </c>
      <c r="C23" s="82" t="s">
        <v>6</v>
      </c>
      <c r="D23" s="82" t="s">
        <v>659</v>
      </c>
      <c r="E23" s="105">
        <v>135</v>
      </c>
      <c r="F23" s="105">
        <v>135</v>
      </c>
    </row>
    <row r="24" spans="1:6" s="13" customFormat="1" ht="48" customHeight="1">
      <c r="A24" s="116" t="s">
        <v>105</v>
      </c>
      <c r="B24" s="86" t="s">
        <v>106</v>
      </c>
      <c r="C24" s="86"/>
      <c r="D24" s="86"/>
      <c r="E24" s="115">
        <f>SUM(E25,E34,E40)</f>
        <v>27280</v>
      </c>
      <c r="F24" s="115">
        <f>SUM(F25,F34,F40)</f>
        <v>27280</v>
      </c>
    </row>
    <row r="25" spans="1:6" s="13" customFormat="1" ht="25.5" customHeight="1">
      <c r="A25" s="116" t="s">
        <v>16</v>
      </c>
      <c r="B25" s="86" t="s">
        <v>106</v>
      </c>
      <c r="C25" s="86" t="s">
        <v>355</v>
      </c>
      <c r="D25" s="86"/>
      <c r="E25" s="115">
        <f>SUM(E26,E29)</f>
        <v>25988</v>
      </c>
      <c r="F25" s="115">
        <f>SUM(F26,F29)</f>
        <v>25988</v>
      </c>
    </row>
    <row r="26" spans="1:6" ht="30.75" customHeight="1">
      <c r="A26" s="117" t="s">
        <v>107</v>
      </c>
      <c r="B26" s="82" t="s">
        <v>106</v>
      </c>
      <c r="C26" s="82" t="s">
        <v>665</v>
      </c>
      <c r="D26" s="82"/>
      <c r="E26" s="105">
        <f>SUM(E27)</f>
        <v>878</v>
      </c>
      <c r="F26" s="105">
        <f>SUM(F27)</f>
        <v>878</v>
      </c>
    </row>
    <row r="27" spans="1:6" ht="30.75" customHeight="1">
      <c r="A27" s="117" t="s">
        <v>662</v>
      </c>
      <c r="B27" s="82" t="s">
        <v>106</v>
      </c>
      <c r="C27" s="82" t="s">
        <v>668</v>
      </c>
      <c r="D27" s="82"/>
      <c r="E27" s="105">
        <f>SUM(E28)</f>
        <v>878</v>
      </c>
      <c r="F27" s="105">
        <f>SUM(F28)</f>
        <v>878</v>
      </c>
    </row>
    <row r="28" spans="1:6" ht="34.5" customHeight="1">
      <c r="A28" s="117" t="s">
        <v>664</v>
      </c>
      <c r="B28" s="82" t="s">
        <v>106</v>
      </c>
      <c r="C28" s="82" t="s">
        <v>668</v>
      </c>
      <c r="D28" s="82" t="s">
        <v>663</v>
      </c>
      <c r="E28" s="105">
        <v>878</v>
      </c>
      <c r="F28" s="105">
        <v>878</v>
      </c>
    </row>
    <row r="29" spans="1:6" ht="26.25" customHeight="1">
      <c r="A29" s="117" t="s">
        <v>652</v>
      </c>
      <c r="B29" s="82" t="s">
        <v>106</v>
      </c>
      <c r="C29" s="82" t="s">
        <v>666</v>
      </c>
      <c r="D29" s="82"/>
      <c r="E29" s="105">
        <f>SUM(E30,E32)</f>
        <v>25110</v>
      </c>
      <c r="F29" s="105">
        <f>SUM(F30,F32)</f>
        <v>25110</v>
      </c>
    </row>
    <row r="30" spans="1:6" ht="27" customHeight="1">
      <c r="A30" s="117" t="s">
        <v>662</v>
      </c>
      <c r="B30" s="82" t="s">
        <v>106</v>
      </c>
      <c r="C30" s="82" t="s">
        <v>667</v>
      </c>
      <c r="D30" s="82"/>
      <c r="E30" s="105">
        <f>SUM(E31)</f>
        <v>19064</v>
      </c>
      <c r="F30" s="105">
        <f>SUM(F31)</f>
        <v>19064</v>
      </c>
    </row>
    <row r="31" spans="1:6" ht="36" customHeight="1">
      <c r="A31" s="117" t="s">
        <v>664</v>
      </c>
      <c r="B31" s="82" t="s">
        <v>106</v>
      </c>
      <c r="C31" s="82" t="s">
        <v>667</v>
      </c>
      <c r="D31" s="82" t="s">
        <v>663</v>
      </c>
      <c r="E31" s="105">
        <v>19064</v>
      </c>
      <c r="F31" s="105">
        <v>19064</v>
      </c>
    </row>
    <row r="32" spans="1:6" ht="21.75" customHeight="1">
      <c r="A32" s="117" t="s">
        <v>354</v>
      </c>
      <c r="B32" s="82" t="s">
        <v>106</v>
      </c>
      <c r="C32" s="82" t="s">
        <v>669</v>
      </c>
      <c r="D32" s="82"/>
      <c r="E32" s="105">
        <f>SUM(E33)</f>
        <v>6046</v>
      </c>
      <c r="F32" s="105">
        <f>SUM(F33)</f>
        <v>6046</v>
      </c>
    </row>
    <row r="33" spans="1:6" ht="38.25" customHeight="1">
      <c r="A33" s="117" t="s">
        <v>660</v>
      </c>
      <c r="B33" s="82" t="s">
        <v>106</v>
      </c>
      <c r="C33" s="82" t="s">
        <v>669</v>
      </c>
      <c r="D33" s="82" t="s">
        <v>659</v>
      </c>
      <c r="E33" s="105">
        <v>6046</v>
      </c>
      <c r="F33" s="105">
        <v>6046</v>
      </c>
    </row>
    <row r="34" spans="1:6" ht="31.5" customHeight="1">
      <c r="A34" s="116" t="s">
        <v>13</v>
      </c>
      <c r="B34" s="86" t="s">
        <v>106</v>
      </c>
      <c r="C34" s="86" t="s">
        <v>8</v>
      </c>
      <c r="D34" s="82"/>
      <c r="E34" s="115">
        <v>1242</v>
      </c>
      <c r="F34" s="115">
        <v>1242</v>
      </c>
    </row>
    <row r="35" spans="1:6" ht="30" customHeight="1">
      <c r="A35" s="117" t="s">
        <v>686</v>
      </c>
      <c r="B35" s="82" t="s">
        <v>106</v>
      </c>
      <c r="C35" s="82" t="s">
        <v>7</v>
      </c>
      <c r="D35" s="82"/>
      <c r="E35" s="105">
        <f>SUM(E36,E38)</f>
        <v>1242</v>
      </c>
      <c r="F35" s="105">
        <f>SUM(F36,F38)</f>
        <v>1242</v>
      </c>
    </row>
    <row r="36" spans="1:6" ht="36" customHeight="1">
      <c r="A36" s="117" t="s">
        <v>662</v>
      </c>
      <c r="B36" s="82" t="s">
        <v>106</v>
      </c>
      <c r="C36" s="82" t="s">
        <v>9</v>
      </c>
      <c r="D36" s="82"/>
      <c r="E36" s="105">
        <f>SUM(E37)</f>
        <v>879</v>
      </c>
      <c r="F36" s="105">
        <f>SUM(F37)</f>
        <v>879</v>
      </c>
    </row>
    <row r="37" spans="1:6" ht="32.25" customHeight="1">
      <c r="A37" s="117" t="s">
        <v>664</v>
      </c>
      <c r="B37" s="82" t="s">
        <v>106</v>
      </c>
      <c r="C37" s="82" t="s">
        <v>9</v>
      </c>
      <c r="D37" s="82" t="s">
        <v>663</v>
      </c>
      <c r="E37" s="105">
        <v>879</v>
      </c>
      <c r="F37" s="105">
        <v>879</v>
      </c>
    </row>
    <row r="38" spans="1:6" ht="28.5" customHeight="1">
      <c r="A38" s="117" t="s">
        <v>354</v>
      </c>
      <c r="B38" s="82" t="s">
        <v>106</v>
      </c>
      <c r="C38" s="82" t="s">
        <v>10</v>
      </c>
      <c r="D38" s="82"/>
      <c r="E38" s="105">
        <f>SUM(E39)</f>
        <v>363</v>
      </c>
      <c r="F38" s="105">
        <f>SUM(F39)</f>
        <v>363</v>
      </c>
    </row>
    <row r="39" spans="1:6" ht="38.25" customHeight="1">
      <c r="A39" s="117" t="s">
        <v>660</v>
      </c>
      <c r="B39" s="82" t="s">
        <v>106</v>
      </c>
      <c r="C39" s="82" t="s">
        <v>10</v>
      </c>
      <c r="D39" s="82" t="s">
        <v>659</v>
      </c>
      <c r="E39" s="105">
        <v>363</v>
      </c>
      <c r="F39" s="105">
        <v>363</v>
      </c>
    </row>
    <row r="40" spans="1:6" s="13" customFormat="1" ht="48.75" customHeight="1">
      <c r="A40" s="107" t="s">
        <v>869</v>
      </c>
      <c r="B40" s="86" t="s">
        <v>106</v>
      </c>
      <c r="C40" s="86" t="s">
        <v>779</v>
      </c>
      <c r="D40" s="86"/>
      <c r="E40" s="115">
        <f>SUM(E41)</f>
        <v>50</v>
      </c>
      <c r="F40" s="115">
        <f>SUM(F41)</f>
        <v>50</v>
      </c>
    </row>
    <row r="41" spans="1:6" ht="42" customHeight="1">
      <c r="A41" s="24" t="s">
        <v>870</v>
      </c>
      <c r="B41" s="82" t="s">
        <v>106</v>
      </c>
      <c r="C41" s="82" t="s">
        <v>816</v>
      </c>
      <c r="D41" s="82"/>
      <c r="E41" s="105">
        <v>50</v>
      </c>
      <c r="F41" s="105">
        <v>50</v>
      </c>
    </row>
    <row r="42" spans="1:6" ht="31.5" customHeight="1">
      <c r="A42" s="117" t="s">
        <v>660</v>
      </c>
      <c r="B42" s="82" t="s">
        <v>106</v>
      </c>
      <c r="C42" s="82" t="s">
        <v>816</v>
      </c>
      <c r="D42" s="82" t="s">
        <v>659</v>
      </c>
      <c r="E42" s="105">
        <v>50</v>
      </c>
      <c r="F42" s="105">
        <v>50</v>
      </c>
    </row>
    <row r="43" spans="1:6" s="13" customFormat="1" ht="44.25" customHeight="1">
      <c r="A43" s="107" t="s">
        <v>131</v>
      </c>
      <c r="B43" s="86" t="s">
        <v>108</v>
      </c>
      <c r="C43" s="86"/>
      <c r="D43" s="86"/>
      <c r="E43" s="115">
        <f>SUM(E45,E51)</f>
        <v>6138</v>
      </c>
      <c r="F43" s="115">
        <f>SUM(F45,F51)</f>
        <v>6138</v>
      </c>
    </row>
    <row r="44" spans="1:6" s="13" customFormat="1" ht="44.25" customHeight="1">
      <c r="A44" s="116" t="s">
        <v>14</v>
      </c>
      <c r="B44" s="86" t="s">
        <v>108</v>
      </c>
      <c r="C44" s="86" t="s">
        <v>355</v>
      </c>
      <c r="D44" s="86"/>
      <c r="E44" s="115">
        <v>5558</v>
      </c>
      <c r="F44" s="115">
        <v>5558</v>
      </c>
    </row>
    <row r="45" spans="1:6" s="13" customFormat="1" ht="31.5" customHeight="1">
      <c r="A45" s="24" t="s">
        <v>672</v>
      </c>
      <c r="B45" s="82" t="s">
        <v>108</v>
      </c>
      <c r="C45" s="82" t="s">
        <v>671</v>
      </c>
      <c r="D45" s="82"/>
      <c r="E45" s="105">
        <f>SUM(E46,E48)</f>
        <v>5558</v>
      </c>
      <c r="F45" s="105">
        <f>SUM(F46,F48)</f>
        <v>5558</v>
      </c>
    </row>
    <row r="46" spans="1:6" ht="29.25" customHeight="1">
      <c r="A46" s="117" t="s">
        <v>662</v>
      </c>
      <c r="B46" s="82" t="s">
        <v>108</v>
      </c>
      <c r="C46" s="82" t="s">
        <v>673</v>
      </c>
      <c r="D46" s="82"/>
      <c r="E46" s="105">
        <f>SUM(E47)</f>
        <v>4678</v>
      </c>
      <c r="F46" s="105">
        <f>SUM(F47)</f>
        <v>4678</v>
      </c>
    </row>
    <row r="47" spans="1:6" ht="31.5" customHeight="1">
      <c r="A47" s="117" t="s">
        <v>664</v>
      </c>
      <c r="B47" s="82" t="s">
        <v>108</v>
      </c>
      <c r="C47" s="82" t="s">
        <v>673</v>
      </c>
      <c r="D47" s="82" t="s">
        <v>663</v>
      </c>
      <c r="E47" s="105">
        <v>4678</v>
      </c>
      <c r="F47" s="105">
        <v>4678</v>
      </c>
    </row>
    <row r="48" spans="1:6" ht="20.25" customHeight="1">
      <c r="A48" s="117" t="s">
        <v>354</v>
      </c>
      <c r="B48" s="82" t="s">
        <v>108</v>
      </c>
      <c r="C48" s="82" t="s">
        <v>674</v>
      </c>
      <c r="D48" s="82"/>
      <c r="E48" s="105">
        <f>SUM(E49)</f>
        <v>880</v>
      </c>
      <c r="F48" s="105">
        <f>SUM(F49)</f>
        <v>880</v>
      </c>
    </row>
    <row r="49" spans="1:6" ht="32.25" customHeight="1">
      <c r="A49" s="117" t="s">
        <v>660</v>
      </c>
      <c r="B49" s="82" t="s">
        <v>108</v>
      </c>
      <c r="C49" s="82" t="s">
        <v>674</v>
      </c>
      <c r="D49" s="82" t="s">
        <v>659</v>
      </c>
      <c r="E49" s="105">
        <v>880</v>
      </c>
      <c r="F49" s="105">
        <v>880</v>
      </c>
    </row>
    <row r="50" spans="1:6" ht="36" customHeight="1">
      <c r="A50" s="116" t="s">
        <v>13</v>
      </c>
      <c r="B50" s="86" t="s">
        <v>108</v>
      </c>
      <c r="C50" s="86" t="s">
        <v>8</v>
      </c>
      <c r="D50" s="82"/>
      <c r="E50" s="115">
        <v>580</v>
      </c>
      <c r="F50" s="115">
        <v>580</v>
      </c>
    </row>
    <row r="51" spans="1:6" ht="32.25" customHeight="1">
      <c r="A51" s="117" t="s">
        <v>675</v>
      </c>
      <c r="B51" s="82" t="s">
        <v>108</v>
      </c>
      <c r="C51" s="82" t="s">
        <v>651</v>
      </c>
      <c r="D51" s="82"/>
      <c r="E51" s="105">
        <f>SUM(E52,E54)</f>
        <v>580</v>
      </c>
      <c r="F51" s="105">
        <f>SUM(F52,F54)</f>
        <v>580</v>
      </c>
    </row>
    <row r="52" spans="1:6" ht="28.5" customHeight="1">
      <c r="A52" s="117" t="s">
        <v>662</v>
      </c>
      <c r="B52" s="82" t="s">
        <v>108</v>
      </c>
      <c r="C52" s="82" t="s">
        <v>680</v>
      </c>
      <c r="D52" s="82"/>
      <c r="E52" s="105">
        <f>SUM(E53)</f>
        <v>560</v>
      </c>
      <c r="F52" s="105">
        <f>SUM(F53)</f>
        <v>560</v>
      </c>
    </row>
    <row r="53" spans="1:6" ht="36" customHeight="1">
      <c r="A53" s="117" t="s">
        <v>664</v>
      </c>
      <c r="B53" s="82" t="s">
        <v>108</v>
      </c>
      <c r="C53" s="82" t="s">
        <v>680</v>
      </c>
      <c r="D53" s="82" t="s">
        <v>663</v>
      </c>
      <c r="E53" s="105">
        <v>560</v>
      </c>
      <c r="F53" s="105">
        <v>560</v>
      </c>
    </row>
    <row r="54" spans="1:6" ht="22.5" customHeight="1">
      <c r="A54" s="117" t="s">
        <v>670</v>
      </c>
      <c r="B54" s="82" t="s">
        <v>108</v>
      </c>
      <c r="C54" s="82" t="s">
        <v>681</v>
      </c>
      <c r="D54" s="82"/>
      <c r="E54" s="105">
        <f>SUM(E55)</f>
        <v>20</v>
      </c>
      <c r="F54" s="105">
        <f>SUM(F55)</f>
        <v>20</v>
      </c>
    </row>
    <row r="55" spans="1:6" ht="33.75" customHeight="1">
      <c r="A55" s="117" t="s">
        <v>660</v>
      </c>
      <c r="B55" s="82" t="s">
        <v>108</v>
      </c>
      <c r="C55" s="82" t="s">
        <v>681</v>
      </c>
      <c r="D55" s="82" t="s">
        <v>659</v>
      </c>
      <c r="E55" s="105">
        <v>20</v>
      </c>
      <c r="F55" s="105">
        <v>20</v>
      </c>
    </row>
    <row r="56" spans="1:6" s="13" customFormat="1" ht="20.25" customHeight="1">
      <c r="A56" s="116" t="s">
        <v>70</v>
      </c>
      <c r="B56" s="86" t="s">
        <v>109</v>
      </c>
      <c r="C56" s="86"/>
      <c r="D56" s="86"/>
      <c r="E56" s="115">
        <v>3000</v>
      </c>
      <c r="F56" s="115">
        <v>3000</v>
      </c>
    </row>
    <row r="57" spans="1:6" s="10" customFormat="1" ht="20.25" customHeight="1">
      <c r="A57" s="117" t="s">
        <v>876</v>
      </c>
      <c r="B57" s="82" t="s">
        <v>109</v>
      </c>
      <c r="C57" s="82" t="s">
        <v>655</v>
      </c>
      <c r="D57" s="82"/>
      <c r="E57" s="105">
        <v>3000</v>
      </c>
      <c r="F57" s="105">
        <v>3000</v>
      </c>
    </row>
    <row r="58" spans="1:6" s="10" customFormat="1" ht="20.25" customHeight="1">
      <c r="A58" s="117" t="s">
        <v>70</v>
      </c>
      <c r="B58" s="82" t="s">
        <v>109</v>
      </c>
      <c r="C58" s="82" t="s">
        <v>863</v>
      </c>
      <c r="D58" s="82"/>
      <c r="E58" s="105">
        <f>E59</f>
        <v>3000</v>
      </c>
      <c r="F58" s="105">
        <f>F59</f>
        <v>3000</v>
      </c>
    </row>
    <row r="59" spans="1:6" ht="23.25" customHeight="1">
      <c r="A59" s="117" t="s">
        <v>110</v>
      </c>
      <c r="B59" s="82" t="s">
        <v>109</v>
      </c>
      <c r="C59" s="82" t="s">
        <v>878</v>
      </c>
      <c r="D59" s="82"/>
      <c r="E59" s="105">
        <v>3000</v>
      </c>
      <c r="F59" s="105">
        <v>3000</v>
      </c>
    </row>
    <row r="60" spans="1:6" ht="19.5" customHeight="1">
      <c r="A60" s="11" t="s">
        <v>486</v>
      </c>
      <c r="B60" s="82" t="s">
        <v>109</v>
      </c>
      <c r="C60" s="82" t="s">
        <v>878</v>
      </c>
      <c r="D60" s="82" t="s">
        <v>484</v>
      </c>
      <c r="E60" s="105">
        <v>3000</v>
      </c>
      <c r="F60" s="105">
        <v>3000</v>
      </c>
    </row>
    <row r="61" spans="1:6" s="13" customFormat="1" ht="21.75" customHeight="1">
      <c r="A61" s="21" t="s">
        <v>549</v>
      </c>
      <c r="B61" s="86" t="s">
        <v>464</v>
      </c>
      <c r="C61" s="86"/>
      <c r="D61" s="86"/>
      <c r="E61" s="115">
        <f>SUM(E63)</f>
        <v>310</v>
      </c>
      <c r="F61" s="115">
        <f>SUM(F63)</f>
        <v>310</v>
      </c>
    </row>
    <row r="62" spans="1:6" s="13" customFormat="1" ht="27.75" customHeight="1">
      <c r="A62" s="116" t="s">
        <v>13</v>
      </c>
      <c r="B62" s="82" t="s">
        <v>464</v>
      </c>
      <c r="C62" s="82" t="s">
        <v>8</v>
      </c>
      <c r="D62" s="82"/>
      <c r="E62" s="105">
        <v>310</v>
      </c>
      <c r="F62" s="105">
        <v>310</v>
      </c>
    </row>
    <row r="63" spans="1:6" s="13" customFormat="1" ht="27.75" customHeight="1">
      <c r="A63" s="11" t="s">
        <v>679</v>
      </c>
      <c r="B63" s="82" t="s">
        <v>464</v>
      </c>
      <c r="C63" s="82" t="s">
        <v>11</v>
      </c>
      <c r="D63" s="82"/>
      <c r="E63" s="105">
        <f>E64</f>
        <v>310</v>
      </c>
      <c r="F63" s="105">
        <f>F64</f>
        <v>310</v>
      </c>
    </row>
    <row r="64" spans="1:6" ht="39.75" customHeight="1">
      <c r="A64" s="117" t="s">
        <v>25</v>
      </c>
      <c r="B64" s="82" t="s">
        <v>464</v>
      </c>
      <c r="C64" s="82" t="s">
        <v>880</v>
      </c>
      <c r="D64" s="82"/>
      <c r="E64" s="105">
        <f>SUM(E65:E66)</f>
        <v>310</v>
      </c>
      <c r="F64" s="105">
        <f>SUM(F65:F66)</f>
        <v>310</v>
      </c>
    </row>
    <row r="65" spans="1:6" ht="34.5" customHeight="1">
      <c r="A65" s="117" t="s">
        <v>664</v>
      </c>
      <c r="B65" s="82" t="s">
        <v>464</v>
      </c>
      <c r="C65" s="82" t="s">
        <v>12</v>
      </c>
      <c r="D65" s="82" t="s">
        <v>663</v>
      </c>
      <c r="E65" s="105">
        <v>307</v>
      </c>
      <c r="F65" s="105">
        <v>307</v>
      </c>
    </row>
    <row r="66" spans="1:6" ht="33" customHeight="1">
      <c r="A66" s="117" t="s">
        <v>660</v>
      </c>
      <c r="B66" s="82" t="s">
        <v>464</v>
      </c>
      <c r="C66" s="82" t="s">
        <v>12</v>
      </c>
      <c r="D66" s="82" t="s">
        <v>659</v>
      </c>
      <c r="E66" s="105">
        <v>3</v>
      </c>
      <c r="F66" s="105">
        <v>3</v>
      </c>
    </row>
    <row r="67" spans="1:6" s="13" customFormat="1" ht="21" customHeight="1">
      <c r="A67" s="21" t="s">
        <v>114</v>
      </c>
      <c r="B67" s="86" t="s">
        <v>115</v>
      </c>
      <c r="C67" s="86"/>
      <c r="D67" s="86"/>
      <c r="E67" s="115">
        <f aca="true" t="shared" si="0" ref="E67:F70">SUM(E68)</f>
        <v>1490</v>
      </c>
      <c r="F67" s="115">
        <f t="shared" si="0"/>
        <v>1424</v>
      </c>
    </row>
    <row r="68" spans="1:6" s="13" customFormat="1" ht="21" customHeight="1">
      <c r="A68" s="11" t="s">
        <v>876</v>
      </c>
      <c r="B68" s="82" t="s">
        <v>116</v>
      </c>
      <c r="C68" s="82" t="s">
        <v>655</v>
      </c>
      <c r="D68" s="82"/>
      <c r="E68" s="105">
        <f t="shared" si="0"/>
        <v>1490</v>
      </c>
      <c r="F68" s="105">
        <f t="shared" si="0"/>
        <v>1424</v>
      </c>
    </row>
    <row r="69" spans="1:6" s="13" customFormat="1" ht="24.75" customHeight="1">
      <c r="A69" s="11" t="s">
        <v>654</v>
      </c>
      <c r="B69" s="82" t="s">
        <v>116</v>
      </c>
      <c r="C69" s="82" t="s">
        <v>653</v>
      </c>
      <c r="D69" s="82"/>
      <c r="E69" s="105">
        <f t="shared" si="0"/>
        <v>1490</v>
      </c>
      <c r="F69" s="105">
        <f t="shared" si="0"/>
        <v>1424</v>
      </c>
    </row>
    <row r="70" spans="1:6" ht="34.5" customHeight="1">
      <c r="A70" s="11" t="s">
        <v>908</v>
      </c>
      <c r="B70" s="82" t="s">
        <v>116</v>
      </c>
      <c r="C70" s="82" t="s">
        <v>879</v>
      </c>
      <c r="D70" s="82"/>
      <c r="E70" s="105">
        <f t="shared" si="0"/>
        <v>1490</v>
      </c>
      <c r="F70" s="105">
        <f t="shared" si="0"/>
        <v>1424</v>
      </c>
    </row>
    <row r="71" spans="1:6" ht="21" customHeight="1">
      <c r="A71" s="11" t="s">
        <v>490</v>
      </c>
      <c r="B71" s="82" t="s">
        <v>116</v>
      </c>
      <c r="C71" s="82" t="s">
        <v>879</v>
      </c>
      <c r="D71" s="82" t="s">
        <v>491</v>
      </c>
      <c r="E71" s="105">
        <v>1490</v>
      </c>
      <c r="F71" s="105">
        <v>1424</v>
      </c>
    </row>
    <row r="72" spans="1:6" ht="32.25" customHeight="1">
      <c r="A72" s="21" t="s">
        <v>317</v>
      </c>
      <c r="B72" s="86" t="s">
        <v>318</v>
      </c>
      <c r="C72" s="86"/>
      <c r="D72" s="86"/>
      <c r="E72" s="115">
        <f>SUM(E73,E78,E81,E84,E87)</f>
        <v>3100</v>
      </c>
      <c r="F72" s="115">
        <f>SUM(F73,F78,F81,F84,F87)</f>
        <v>3100</v>
      </c>
    </row>
    <row r="73" spans="1:6" s="129" customFormat="1" ht="43.5" customHeight="1">
      <c r="A73" s="21" t="s">
        <v>700</v>
      </c>
      <c r="B73" s="86" t="s">
        <v>661</v>
      </c>
      <c r="C73" s="86"/>
      <c r="D73" s="86"/>
      <c r="E73" s="115">
        <f>SUM(E76,E77)</f>
        <v>2500</v>
      </c>
      <c r="F73" s="115">
        <f>SUM(F76,F77)</f>
        <v>2500</v>
      </c>
    </row>
    <row r="74" spans="1:6" s="10" customFormat="1" ht="31.5" customHeight="1">
      <c r="A74" s="21" t="s">
        <v>867</v>
      </c>
      <c r="B74" s="86" t="s">
        <v>661</v>
      </c>
      <c r="C74" s="86" t="s">
        <v>703</v>
      </c>
      <c r="D74" s="82"/>
      <c r="E74" s="105">
        <f>SUM(E75)</f>
        <v>2500</v>
      </c>
      <c r="F74" s="105">
        <f>SUM(F75)</f>
        <v>2500</v>
      </c>
    </row>
    <row r="75" spans="1:6" ht="35.25" customHeight="1">
      <c r="A75" s="123" t="s">
        <v>365</v>
      </c>
      <c r="B75" s="82" t="s">
        <v>661</v>
      </c>
      <c r="C75" s="82" t="s">
        <v>824</v>
      </c>
      <c r="D75" s="82"/>
      <c r="E75" s="105">
        <v>2500</v>
      </c>
      <c r="F75" s="105">
        <v>2500</v>
      </c>
    </row>
    <row r="76" spans="1:6" ht="21.75" customHeight="1">
      <c r="A76" s="117" t="s">
        <v>695</v>
      </c>
      <c r="B76" s="82" t="s">
        <v>661</v>
      </c>
      <c r="C76" s="82" t="s">
        <v>824</v>
      </c>
      <c r="D76" s="82" t="s">
        <v>692</v>
      </c>
      <c r="E76" s="105">
        <v>2413</v>
      </c>
      <c r="F76" s="105">
        <v>2413</v>
      </c>
    </row>
    <row r="77" spans="1:6" s="10" customFormat="1" ht="39" customHeight="1">
      <c r="A77" s="117" t="s">
        <v>660</v>
      </c>
      <c r="B77" s="63" t="s">
        <v>661</v>
      </c>
      <c r="C77" s="82" t="s">
        <v>824</v>
      </c>
      <c r="D77" s="63" t="s">
        <v>659</v>
      </c>
      <c r="E77" s="106">
        <v>87</v>
      </c>
      <c r="F77" s="106">
        <v>87</v>
      </c>
    </row>
    <row r="78" spans="1:6" s="12" customFormat="1" ht="44.25" customHeight="1">
      <c r="A78" s="87" t="s">
        <v>794</v>
      </c>
      <c r="B78" s="86" t="s">
        <v>247</v>
      </c>
      <c r="C78" s="86" t="s">
        <v>780</v>
      </c>
      <c r="D78" s="86"/>
      <c r="E78" s="115">
        <f>SUM(E79)</f>
        <v>150</v>
      </c>
      <c r="F78" s="115">
        <f>SUM(F79)</f>
        <v>150</v>
      </c>
    </row>
    <row r="79" spans="1:6" s="10" customFormat="1" ht="46.5" customHeight="1">
      <c r="A79" s="60" t="s">
        <v>796</v>
      </c>
      <c r="B79" s="82" t="s">
        <v>247</v>
      </c>
      <c r="C79" s="82" t="s">
        <v>817</v>
      </c>
      <c r="D79" s="82"/>
      <c r="E79" s="105">
        <f>SUM(E80)</f>
        <v>150</v>
      </c>
      <c r="F79" s="105">
        <f>SUM(F80)</f>
        <v>150</v>
      </c>
    </row>
    <row r="80" spans="1:6" s="10" customFormat="1" ht="24" customHeight="1">
      <c r="A80" s="60" t="s">
        <v>487</v>
      </c>
      <c r="B80" s="82" t="s">
        <v>247</v>
      </c>
      <c r="C80" s="82" t="s">
        <v>817</v>
      </c>
      <c r="D80" s="82" t="s">
        <v>488</v>
      </c>
      <c r="E80" s="105">
        <v>150</v>
      </c>
      <c r="F80" s="105">
        <v>150</v>
      </c>
    </row>
    <row r="81" spans="1:6" s="10" customFormat="1" ht="46.5" customHeight="1">
      <c r="A81" s="87" t="s">
        <v>818</v>
      </c>
      <c r="B81" s="86" t="s">
        <v>247</v>
      </c>
      <c r="C81" s="86" t="s">
        <v>784</v>
      </c>
      <c r="D81" s="86"/>
      <c r="E81" s="115">
        <f>SUM(E82)</f>
        <v>150</v>
      </c>
      <c r="F81" s="115">
        <f>SUM(F82)</f>
        <v>150</v>
      </c>
    </row>
    <row r="82" spans="1:6" s="10" customFormat="1" ht="45" customHeight="1">
      <c r="A82" s="60" t="s">
        <v>821</v>
      </c>
      <c r="B82" s="82" t="s">
        <v>247</v>
      </c>
      <c r="C82" s="82" t="s">
        <v>819</v>
      </c>
      <c r="D82" s="82"/>
      <c r="E82" s="105">
        <f>SUM(E83)</f>
        <v>150</v>
      </c>
      <c r="F82" s="105">
        <f>SUM(F83)</f>
        <v>150</v>
      </c>
    </row>
    <row r="83" spans="1:6" s="10" customFormat="1" ht="24" customHeight="1">
      <c r="A83" s="60" t="s">
        <v>487</v>
      </c>
      <c r="B83" s="82" t="s">
        <v>247</v>
      </c>
      <c r="C83" s="82" t="s">
        <v>819</v>
      </c>
      <c r="D83" s="82" t="s">
        <v>488</v>
      </c>
      <c r="E83" s="105">
        <v>150</v>
      </c>
      <c r="F83" s="105">
        <v>150</v>
      </c>
    </row>
    <row r="84" spans="1:6" s="12" customFormat="1" ht="57.75" customHeight="1">
      <c r="A84" s="87" t="s">
        <v>795</v>
      </c>
      <c r="B84" s="86" t="s">
        <v>247</v>
      </c>
      <c r="C84" s="86" t="s">
        <v>820</v>
      </c>
      <c r="D84" s="86"/>
      <c r="E84" s="115">
        <v>150</v>
      </c>
      <c r="F84" s="115">
        <v>150</v>
      </c>
    </row>
    <row r="85" spans="1:6" s="10" customFormat="1" ht="58.5" customHeight="1">
      <c r="A85" s="60" t="s">
        <v>893</v>
      </c>
      <c r="B85" s="82" t="s">
        <v>247</v>
      </c>
      <c r="C85" s="82" t="s">
        <v>820</v>
      </c>
      <c r="D85" s="82"/>
      <c r="E85" s="105">
        <f>SUM(E86)</f>
        <v>150</v>
      </c>
      <c r="F85" s="105">
        <f>SUM(F86)</f>
        <v>150</v>
      </c>
    </row>
    <row r="86" spans="1:6" s="10" customFormat="1" ht="21" customHeight="1">
      <c r="A86" s="60" t="s">
        <v>487</v>
      </c>
      <c r="B86" s="82" t="s">
        <v>247</v>
      </c>
      <c r="C86" s="82" t="s">
        <v>820</v>
      </c>
      <c r="D86" s="82" t="s">
        <v>488</v>
      </c>
      <c r="E86" s="105">
        <v>150</v>
      </c>
      <c r="F86" s="105">
        <v>150</v>
      </c>
    </row>
    <row r="87" spans="1:6" s="12" customFormat="1" ht="34.5" customHeight="1">
      <c r="A87" s="87" t="s">
        <v>881</v>
      </c>
      <c r="B87" s="86" t="s">
        <v>247</v>
      </c>
      <c r="C87" s="86" t="s">
        <v>788</v>
      </c>
      <c r="D87" s="86"/>
      <c r="E87" s="115">
        <f>SUM(E88)</f>
        <v>150</v>
      </c>
      <c r="F87" s="115">
        <f>SUM(F88)</f>
        <v>150</v>
      </c>
    </row>
    <row r="88" spans="1:6" s="10" customFormat="1" ht="46.5" customHeight="1">
      <c r="A88" s="60" t="s">
        <v>822</v>
      </c>
      <c r="B88" s="82" t="s">
        <v>247</v>
      </c>
      <c r="C88" s="82" t="s">
        <v>823</v>
      </c>
      <c r="D88" s="82"/>
      <c r="E88" s="105">
        <f>SUM(E89)</f>
        <v>150</v>
      </c>
      <c r="F88" s="105">
        <f>SUM(F89)</f>
        <v>150</v>
      </c>
    </row>
    <row r="89" spans="1:6" s="10" customFormat="1" ht="26.25" customHeight="1">
      <c r="A89" s="60" t="s">
        <v>487</v>
      </c>
      <c r="B89" s="82" t="s">
        <v>247</v>
      </c>
      <c r="C89" s="82" t="s">
        <v>823</v>
      </c>
      <c r="D89" s="82" t="s">
        <v>488</v>
      </c>
      <c r="E89" s="105">
        <v>150</v>
      </c>
      <c r="F89" s="105">
        <v>150</v>
      </c>
    </row>
    <row r="90" spans="1:6" s="10" customFormat="1" ht="27.75" customHeight="1">
      <c r="A90" s="116" t="s">
        <v>319</v>
      </c>
      <c r="B90" s="125" t="s">
        <v>320</v>
      </c>
      <c r="C90" s="125"/>
      <c r="D90" s="125"/>
      <c r="E90" s="126">
        <f>SUM(E91,E99,E105)</f>
        <v>26713</v>
      </c>
      <c r="F90" s="126">
        <f>SUM(F91,F99,F105)</f>
        <v>23750</v>
      </c>
    </row>
    <row r="91" spans="1:6" s="10" customFormat="1" ht="23.25" customHeight="1">
      <c r="A91" s="116" t="s">
        <v>17</v>
      </c>
      <c r="B91" s="86" t="s">
        <v>142</v>
      </c>
      <c r="C91" s="86"/>
      <c r="D91" s="125"/>
      <c r="E91" s="126">
        <v>5294</v>
      </c>
      <c r="F91" s="126">
        <v>5294</v>
      </c>
    </row>
    <row r="92" spans="1:6" ht="22.5" customHeight="1">
      <c r="A92" s="116" t="s">
        <v>14</v>
      </c>
      <c r="B92" s="86" t="s">
        <v>142</v>
      </c>
      <c r="C92" s="86" t="s">
        <v>355</v>
      </c>
      <c r="D92" s="86"/>
      <c r="E92" s="115">
        <f>SUM(E93)</f>
        <v>5294</v>
      </c>
      <c r="F92" s="115">
        <f>SUM(F93)</f>
        <v>5294</v>
      </c>
    </row>
    <row r="93" spans="1:6" ht="47.25" customHeight="1">
      <c r="A93" s="117" t="s">
        <v>683</v>
      </c>
      <c r="B93" s="82" t="s">
        <v>142</v>
      </c>
      <c r="C93" s="82" t="s">
        <v>682</v>
      </c>
      <c r="D93" s="82"/>
      <c r="E93" s="105">
        <f>SUM(E94,E96)</f>
        <v>5294</v>
      </c>
      <c r="F93" s="105">
        <f>SUM(F94,F96)</f>
        <v>5294</v>
      </c>
    </row>
    <row r="94" spans="1:6" ht="30" customHeight="1">
      <c r="A94" s="117" t="s">
        <v>662</v>
      </c>
      <c r="B94" s="82" t="s">
        <v>142</v>
      </c>
      <c r="C94" s="82" t="s">
        <v>684</v>
      </c>
      <c r="D94" s="82"/>
      <c r="E94" s="105">
        <f>SUM(E95)</f>
        <v>4738</v>
      </c>
      <c r="F94" s="105">
        <f>SUM(F95)</f>
        <v>4738</v>
      </c>
    </row>
    <row r="95" spans="1:6" ht="31.5" customHeight="1">
      <c r="A95" s="117" t="s">
        <v>664</v>
      </c>
      <c r="B95" s="82" t="s">
        <v>142</v>
      </c>
      <c r="C95" s="82" t="s">
        <v>684</v>
      </c>
      <c r="D95" s="82" t="s">
        <v>663</v>
      </c>
      <c r="E95" s="105">
        <v>4738</v>
      </c>
      <c r="F95" s="105">
        <v>4738</v>
      </c>
    </row>
    <row r="96" spans="1:6" ht="27" customHeight="1">
      <c r="A96" s="117" t="s">
        <v>670</v>
      </c>
      <c r="B96" s="82" t="s">
        <v>142</v>
      </c>
      <c r="C96" s="82" t="s">
        <v>685</v>
      </c>
      <c r="D96" s="82"/>
      <c r="E96" s="105">
        <f>SUM(E97:E98)</f>
        <v>556</v>
      </c>
      <c r="F96" s="105">
        <f>SUM(F97:F98)</f>
        <v>556</v>
      </c>
    </row>
    <row r="97" spans="1:6" ht="33" customHeight="1">
      <c r="A97" s="117" t="s">
        <v>660</v>
      </c>
      <c r="B97" s="82" t="s">
        <v>142</v>
      </c>
      <c r="C97" s="82" t="s">
        <v>685</v>
      </c>
      <c r="D97" s="82" t="s">
        <v>659</v>
      </c>
      <c r="E97" s="105">
        <v>541</v>
      </c>
      <c r="F97" s="105">
        <v>541</v>
      </c>
    </row>
    <row r="98" spans="1:6" ht="33" customHeight="1">
      <c r="A98" s="117" t="s">
        <v>913</v>
      </c>
      <c r="B98" s="82" t="s">
        <v>142</v>
      </c>
      <c r="C98" s="82" t="s">
        <v>685</v>
      </c>
      <c r="D98" s="82" t="s">
        <v>912</v>
      </c>
      <c r="E98" s="105">
        <v>15</v>
      </c>
      <c r="F98" s="105">
        <v>15</v>
      </c>
    </row>
    <row r="99" spans="1:6" ht="22.5" customHeight="1">
      <c r="A99" s="116" t="s">
        <v>424</v>
      </c>
      <c r="B99" s="86" t="s">
        <v>425</v>
      </c>
      <c r="C99" s="86"/>
      <c r="D99" s="86"/>
      <c r="E99" s="115">
        <f>SUM(E100)</f>
        <v>19919</v>
      </c>
      <c r="F99" s="115">
        <f>SUM(F100)</f>
        <v>16956</v>
      </c>
    </row>
    <row r="100" spans="1:6" ht="51" customHeight="1">
      <c r="A100" s="116" t="s">
        <v>866</v>
      </c>
      <c r="B100" s="86" t="s">
        <v>425</v>
      </c>
      <c r="C100" s="86" t="s">
        <v>854</v>
      </c>
      <c r="D100" s="86"/>
      <c r="E100" s="115">
        <f>SUM(E101,E103)</f>
        <v>19919</v>
      </c>
      <c r="F100" s="115">
        <f>SUM(F101,F103)</f>
        <v>16956</v>
      </c>
    </row>
    <row r="101" spans="1:6" ht="30.75" customHeight="1">
      <c r="A101" s="124" t="s">
        <v>519</v>
      </c>
      <c r="B101" s="82" t="s">
        <v>425</v>
      </c>
      <c r="C101" s="82" t="s">
        <v>859</v>
      </c>
      <c r="D101" s="82"/>
      <c r="E101" s="105">
        <f>SUM(E102)</f>
        <v>19129</v>
      </c>
      <c r="F101" s="105">
        <f>SUM(F102)</f>
        <v>16092</v>
      </c>
    </row>
    <row r="102" spans="1:6" ht="32.25" customHeight="1">
      <c r="A102" s="117" t="s">
        <v>660</v>
      </c>
      <c r="B102" s="82" t="s">
        <v>425</v>
      </c>
      <c r="C102" s="82" t="s">
        <v>859</v>
      </c>
      <c r="D102" s="82" t="s">
        <v>659</v>
      </c>
      <c r="E102" s="105">
        <v>19129</v>
      </c>
      <c r="F102" s="105">
        <v>16092</v>
      </c>
    </row>
    <row r="103" spans="1:6" ht="32.25" customHeight="1">
      <c r="A103" s="117" t="s">
        <v>849</v>
      </c>
      <c r="B103" s="82" t="s">
        <v>425</v>
      </c>
      <c r="C103" s="82" t="s">
        <v>860</v>
      </c>
      <c r="D103" s="82"/>
      <c r="E103" s="105">
        <f>SUM(E104)</f>
        <v>790</v>
      </c>
      <c r="F103" s="105">
        <f>SUM(F104)</f>
        <v>864</v>
      </c>
    </row>
    <row r="104" spans="1:6" ht="32.25" customHeight="1">
      <c r="A104" s="117" t="s">
        <v>660</v>
      </c>
      <c r="B104" s="82" t="s">
        <v>425</v>
      </c>
      <c r="C104" s="82" t="s">
        <v>860</v>
      </c>
      <c r="D104" s="82" t="s">
        <v>659</v>
      </c>
      <c r="E104" s="105">
        <v>790</v>
      </c>
      <c r="F104" s="105">
        <v>864</v>
      </c>
    </row>
    <row r="105" spans="1:6" s="12" customFormat="1" ht="24" customHeight="1">
      <c r="A105" s="127" t="s">
        <v>235</v>
      </c>
      <c r="B105" s="86" t="s">
        <v>111</v>
      </c>
      <c r="C105" s="86"/>
      <c r="D105" s="86"/>
      <c r="E105" s="115">
        <f>SUM(E106,E109,E112)</f>
        <v>1500</v>
      </c>
      <c r="F105" s="115">
        <f>SUM(F106,F109,F112)</f>
        <v>1500</v>
      </c>
    </row>
    <row r="106" spans="1:6" s="12" customFormat="1" ht="42.75" customHeight="1">
      <c r="A106" s="127" t="s">
        <v>906</v>
      </c>
      <c r="B106" s="86" t="s">
        <v>111</v>
      </c>
      <c r="C106" s="86" t="s">
        <v>774</v>
      </c>
      <c r="D106" s="86"/>
      <c r="E106" s="115">
        <f>SUM(E107)</f>
        <v>300</v>
      </c>
      <c r="F106" s="115">
        <f>SUM(F107)</f>
        <v>300</v>
      </c>
    </row>
    <row r="107" spans="1:6" s="12" customFormat="1" ht="33.75" customHeight="1">
      <c r="A107" s="24" t="s">
        <v>801</v>
      </c>
      <c r="B107" s="82" t="s">
        <v>111</v>
      </c>
      <c r="C107" s="82" t="s">
        <v>923</v>
      </c>
      <c r="D107" s="82"/>
      <c r="E107" s="105">
        <f>E108</f>
        <v>300</v>
      </c>
      <c r="F107" s="105">
        <f>F108</f>
        <v>300</v>
      </c>
    </row>
    <row r="108" spans="1:6" s="12" customFormat="1" ht="41.25" customHeight="1">
      <c r="A108" s="134" t="s">
        <v>705</v>
      </c>
      <c r="B108" s="82" t="s">
        <v>111</v>
      </c>
      <c r="C108" s="82" t="s">
        <v>923</v>
      </c>
      <c r="D108" s="82" t="s">
        <v>489</v>
      </c>
      <c r="E108" s="105">
        <v>300</v>
      </c>
      <c r="F108" s="105">
        <v>300</v>
      </c>
    </row>
    <row r="109" spans="1:6" s="194" customFormat="1" ht="32.25" customHeight="1">
      <c r="A109" s="8" t="s">
        <v>905</v>
      </c>
      <c r="B109" s="86" t="s">
        <v>111</v>
      </c>
      <c r="C109" s="86" t="s">
        <v>843</v>
      </c>
      <c r="D109" s="193"/>
      <c r="E109" s="192">
        <v>200</v>
      </c>
      <c r="F109" s="192">
        <v>200</v>
      </c>
    </row>
    <row r="110" spans="1:6" s="142" customFormat="1" ht="32.25" customHeight="1">
      <c r="A110" s="6" t="s">
        <v>907</v>
      </c>
      <c r="B110" s="82" t="s">
        <v>111</v>
      </c>
      <c r="C110" s="82" t="s">
        <v>857</v>
      </c>
      <c r="D110" s="79"/>
      <c r="E110" s="189">
        <v>200</v>
      </c>
      <c r="F110" s="189">
        <v>200</v>
      </c>
    </row>
    <row r="111" spans="1:6" s="12" customFormat="1" ht="33" customHeight="1">
      <c r="A111" s="24" t="s">
        <v>660</v>
      </c>
      <c r="B111" s="82" t="s">
        <v>111</v>
      </c>
      <c r="C111" s="82" t="s">
        <v>857</v>
      </c>
      <c r="D111" s="82" t="s">
        <v>659</v>
      </c>
      <c r="E111" s="105">
        <v>200</v>
      </c>
      <c r="F111" s="105">
        <v>200</v>
      </c>
    </row>
    <row r="112" spans="1:6" s="12" customFormat="1" ht="45.75" customHeight="1">
      <c r="A112" s="127" t="s">
        <v>786</v>
      </c>
      <c r="B112" s="86" t="s">
        <v>111</v>
      </c>
      <c r="C112" s="86" t="s">
        <v>731</v>
      </c>
      <c r="D112" s="86"/>
      <c r="E112" s="115">
        <v>1000</v>
      </c>
      <c r="F112" s="115">
        <v>1000</v>
      </c>
    </row>
    <row r="113" spans="1:6" s="12" customFormat="1" ht="27.75" customHeight="1">
      <c r="A113" s="24" t="s">
        <v>730</v>
      </c>
      <c r="B113" s="82" t="s">
        <v>111</v>
      </c>
      <c r="C113" s="82" t="s">
        <v>864</v>
      </c>
      <c r="D113" s="82"/>
      <c r="E113" s="105">
        <f>SUM(E114)</f>
        <v>1000</v>
      </c>
      <c r="F113" s="105">
        <f>SUM(F114)</f>
        <v>1000</v>
      </c>
    </row>
    <row r="114" spans="1:6" s="12" customFormat="1" ht="36.75" customHeight="1">
      <c r="A114" s="24" t="s">
        <v>660</v>
      </c>
      <c r="B114" s="82" t="s">
        <v>111</v>
      </c>
      <c r="C114" s="82" t="s">
        <v>864</v>
      </c>
      <c r="D114" s="82" t="s">
        <v>659</v>
      </c>
      <c r="E114" s="105">
        <v>1000</v>
      </c>
      <c r="F114" s="105">
        <v>1000</v>
      </c>
    </row>
    <row r="115" spans="1:6" ht="21.75" customHeight="1">
      <c r="A115" s="116" t="s">
        <v>144</v>
      </c>
      <c r="B115" s="86" t="s">
        <v>145</v>
      </c>
      <c r="C115" s="86"/>
      <c r="D115" s="86"/>
      <c r="E115" s="115">
        <f>SUM(E120,E126,E116)</f>
        <v>23317</v>
      </c>
      <c r="F115" s="115">
        <f>SUM(F120,F126,F116)</f>
        <v>21641</v>
      </c>
    </row>
    <row r="116" spans="1:6" ht="21.75" customHeight="1">
      <c r="A116" s="116" t="s">
        <v>1049</v>
      </c>
      <c r="B116" s="86" t="s">
        <v>1048</v>
      </c>
      <c r="C116" s="86"/>
      <c r="D116" s="86"/>
      <c r="E116" s="115">
        <f aca="true" t="shared" si="1" ref="E116:F118">SUM(E117)</f>
        <v>9548</v>
      </c>
      <c r="F116" s="115">
        <f t="shared" si="1"/>
        <v>9548</v>
      </c>
    </row>
    <row r="117" spans="1:6" ht="38.25" customHeight="1">
      <c r="A117" s="116" t="s">
        <v>871</v>
      </c>
      <c r="B117" s="86" t="s">
        <v>1048</v>
      </c>
      <c r="C117" s="86" t="s">
        <v>732</v>
      </c>
      <c r="D117" s="86"/>
      <c r="E117" s="115">
        <f t="shared" si="1"/>
        <v>9548</v>
      </c>
      <c r="F117" s="115">
        <f t="shared" si="1"/>
        <v>9548</v>
      </c>
    </row>
    <row r="118" spans="1:6" ht="36" customHeight="1">
      <c r="A118" s="123" t="s">
        <v>1056</v>
      </c>
      <c r="B118" s="82" t="s">
        <v>1048</v>
      </c>
      <c r="C118" s="82" t="s">
        <v>1050</v>
      </c>
      <c r="D118" s="199"/>
      <c r="E118" s="146">
        <f t="shared" si="1"/>
        <v>9548</v>
      </c>
      <c r="F118" s="146">
        <f t="shared" si="1"/>
        <v>9548</v>
      </c>
    </row>
    <row r="119" spans="1:6" ht="29.25" customHeight="1">
      <c r="A119" s="117" t="s">
        <v>660</v>
      </c>
      <c r="B119" s="82" t="s">
        <v>1048</v>
      </c>
      <c r="C119" s="82" t="s">
        <v>1050</v>
      </c>
      <c r="D119" s="82" t="s">
        <v>659</v>
      </c>
      <c r="E119" s="105">
        <v>9548</v>
      </c>
      <c r="F119" s="105">
        <v>9548</v>
      </c>
    </row>
    <row r="120" spans="1:6" ht="27.75" customHeight="1">
      <c r="A120" s="116" t="s">
        <v>83</v>
      </c>
      <c r="B120" s="86" t="s">
        <v>146</v>
      </c>
      <c r="C120" s="86"/>
      <c r="D120" s="86"/>
      <c r="E120" s="115">
        <f>SUM(E121)</f>
        <v>11569</v>
      </c>
      <c r="F120" s="115">
        <f>SUM(F121)</f>
        <v>9893</v>
      </c>
    </row>
    <row r="121" spans="1:6" ht="42" customHeight="1">
      <c r="A121" s="116" t="s">
        <v>871</v>
      </c>
      <c r="B121" s="86" t="s">
        <v>146</v>
      </c>
      <c r="C121" s="86" t="s">
        <v>732</v>
      </c>
      <c r="D121" s="86"/>
      <c r="E121" s="115">
        <f>SUM(E122,E124)</f>
        <v>11569</v>
      </c>
      <c r="F121" s="115">
        <f>SUM(F122,F124)</f>
        <v>9893</v>
      </c>
    </row>
    <row r="122" spans="1:6" s="171" customFormat="1" ht="20.25" customHeight="1">
      <c r="A122" s="62" t="s">
        <v>856</v>
      </c>
      <c r="B122" s="82" t="s">
        <v>146</v>
      </c>
      <c r="C122" s="82" t="s">
        <v>872</v>
      </c>
      <c r="D122" s="82"/>
      <c r="E122" s="105">
        <f>SUM(E123)</f>
        <v>8069</v>
      </c>
      <c r="F122" s="105">
        <f>SUM(F123)</f>
        <v>6393</v>
      </c>
    </row>
    <row r="123" spans="1:6" s="171" customFormat="1" ht="36" customHeight="1">
      <c r="A123" s="24" t="s">
        <v>660</v>
      </c>
      <c r="B123" s="82" t="s">
        <v>146</v>
      </c>
      <c r="C123" s="82" t="s">
        <v>872</v>
      </c>
      <c r="D123" s="82" t="s">
        <v>659</v>
      </c>
      <c r="E123" s="105">
        <v>8069</v>
      </c>
      <c r="F123" s="105">
        <v>6393</v>
      </c>
    </row>
    <row r="124" spans="1:6" s="171" customFormat="1" ht="28.5" customHeight="1">
      <c r="A124" s="24" t="s">
        <v>730</v>
      </c>
      <c r="B124" s="82" t="s">
        <v>146</v>
      </c>
      <c r="C124" s="82" t="s">
        <v>873</v>
      </c>
      <c r="D124" s="82"/>
      <c r="E124" s="105">
        <f>SUM(E125)</f>
        <v>3500</v>
      </c>
      <c r="F124" s="105">
        <f>SUM(F125)</f>
        <v>3500</v>
      </c>
    </row>
    <row r="125" spans="1:6" s="171" customFormat="1" ht="36" customHeight="1">
      <c r="A125" s="24" t="s">
        <v>660</v>
      </c>
      <c r="B125" s="82" t="s">
        <v>146</v>
      </c>
      <c r="C125" s="82" t="s">
        <v>873</v>
      </c>
      <c r="D125" s="82" t="s">
        <v>659</v>
      </c>
      <c r="E125" s="105">
        <v>3500</v>
      </c>
      <c r="F125" s="105">
        <v>3500</v>
      </c>
    </row>
    <row r="126" spans="1:6" s="171" customFormat="1" ht="21.75" customHeight="1">
      <c r="A126" s="107" t="s">
        <v>236</v>
      </c>
      <c r="B126" s="86" t="s">
        <v>237</v>
      </c>
      <c r="C126" s="86"/>
      <c r="D126" s="86"/>
      <c r="E126" s="115">
        <f>SUM(E134,E127)</f>
        <v>2200</v>
      </c>
      <c r="F126" s="115">
        <f>SUM(F134,F127)</f>
        <v>2200</v>
      </c>
    </row>
    <row r="127" spans="1:6" s="171" customFormat="1" ht="21.75" customHeight="1">
      <c r="A127" s="8" t="s">
        <v>850</v>
      </c>
      <c r="B127" s="86" t="s">
        <v>237</v>
      </c>
      <c r="C127" s="82" t="s">
        <v>855</v>
      </c>
      <c r="D127" s="86"/>
      <c r="E127" s="115">
        <f>SUM(E128,E131)</f>
        <v>200</v>
      </c>
      <c r="F127" s="115">
        <f>SUM(F128,F131)</f>
        <v>200</v>
      </c>
    </row>
    <row r="128" spans="1:6" s="171" customFormat="1" ht="45.75" customHeight="1">
      <c r="A128" s="8" t="s">
        <v>920</v>
      </c>
      <c r="B128" s="82" t="s">
        <v>237</v>
      </c>
      <c r="C128" s="86" t="s">
        <v>861</v>
      </c>
      <c r="D128" s="86"/>
      <c r="E128" s="115">
        <v>100</v>
      </c>
      <c r="F128" s="115">
        <v>100</v>
      </c>
    </row>
    <row r="129" spans="1:6" s="171" customFormat="1" ht="21.75" customHeight="1">
      <c r="A129" s="6" t="s">
        <v>852</v>
      </c>
      <c r="B129" s="82" t="s">
        <v>237</v>
      </c>
      <c r="C129" s="82" t="s">
        <v>921</v>
      </c>
      <c r="D129" s="86"/>
      <c r="E129" s="105">
        <f>SUM(E130)</f>
        <v>100</v>
      </c>
      <c r="F129" s="105">
        <f>SUM(F130)</f>
        <v>100</v>
      </c>
    </row>
    <row r="130" spans="1:6" s="171" customFormat="1" ht="33.75" customHeight="1">
      <c r="A130" s="24" t="s">
        <v>660</v>
      </c>
      <c r="B130" s="86" t="s">
        <v>237</v>
      </c>
      <c r="C130" s="82" t="s">
        <v>921</v>
      </c>
      <c r="D130" s="82" t="s">
        <v>659</v>
      </c>
      <c r="E130" s="105">
        <v>100</v>
      </c>
      <c r="F130" s="105">
        <v>100</v>
      </c>
    </row>
    <row r="131" spans="1:6" s="171" customFormat="1" ht="21.75" customHeight="1">
      <c r="A131" s="8" t="s">
        <v>851</v>
      </c>
      <c r="B131" s="82" t="s">
        <v>237</v>
      </c>
      <c r="C131" s="86" t="s">
        <v>922</v>
      </c>
      <c r="D131" s="86"/>
      <c r="E131" s="115">
        <v>100</v>
      </c>
      <c r="F131" s="115">
        <v>100</v>
      </c>
    </row>
    <row r="132" spans="1:6" s="171" customFormat="1" ht="21.75" customHeight="1">
      <c r="A132" s="6" t="s">
        <v>853</v>
      </c>
      <c r="B132" s="82" t="s">
        <v>237</v>
      </c>
      <c r="C132" s="82" t="s">
        <v>862</v>
      </c>
      <c r="D132" s="86"/>
      <c r="E132" s="105">
        <f>SUM(E133)</f>
        <v>100</v>
      </c>
      <c r="F132" s="105">
        <f>SUM(F133)</f>
        <v>100</v>
      </c>
    </row>
    <row r="133" spans="1:6" s="171" customFormat="1" ht="36.75" customHeight="1">
      <c r="A133" s="24" t="s">
        <v>660</v>
      </c>
      <c r="B133" s="82" t="s">
        <v>237</v>
      </c>
      <c r="C133" s="82" t="s">
        <v>862</v>
      </c>
      <c r="D133" s="82" t="s">
        <v>659</v>
      </c>
      <c r="E133" s="105">
        <v>100</v>
      </c>
      <c r="F133" s="105">
        <v>100</v>
      </c>
    </row>
    <row r="134" spans="1:6" s="171" customFormat="1" ht="39.75" customHeight="1">
      <c r="A134" s="116" t="s">
        <v>871</v>
      </c>
      <c r="B134" s="86" t="s">
        <v>237</v>
      </c>
      <c r="C134" s="86" t="s">
        <v>732</v>
      </c>
      <c r="D134" s="86"/>
      <c r="E134" s="115">
        <f>SUM(E135)</f>
        <v>2000</v>
      </c>
      <c r="F134" s="115">
        <f>SUM(F135)</f>
        <v>2000</v>
      </c>
    </row>
    <row r="135" spans="1:6" s="171" customFormat="1" ht="27.75" customHeight="1">
      <c r="A135" s="24" t="s">
        <v>691</v>
      </c>
      <c r="B135" s="82" t="s">
        <v>237</v>
      </c>
      <c r="C135" s="82" t="s">
        <v>874</v>
      </c>
      <c r="D135" s="82"/>
      <c r="E135" s="105">
        <f>SUM(E136)</f>
        <v>2000</v>
      </c>
      <c r="F135" s="105">
        <f>SUM(F136)</f>
        <v>2000</v>
      </c>
    </row>
    <row r="136" spans="1:6" s="171" customFormat="1" ht="36" customHeight="1">
      <c r="A136" s="24" t="s">
        <v>660</v>
      </c>
      <c r="B136" s="82" t="s">
        <v>237</v>
      </c>
      <c r="C136" s="82" t="s">
        <v>874</v>
      </c>
      <c r="D136" s="82" t="s">
        <v>659</v>
      </c>
      <c r="E136" s="105">
        <v>2000</v>
      </c>
      <c r="F136" s="105">
        <v>2000</v>
      </c>
    </row>
    <row r="137" spans="1:6" ht="23.25" customHeight="1">
      <c r="A137" s="21" t="s">
        <v>322</v>
      </c>
      <c r="B137" s="86" t="s">
        <v>321</v>
      </c>
      <c r="C137" s="86"/>
      <c r="D137" s="86"/>
      <c r="E137" s="115">
        <f>SUM(E138,E152,E177,E183)</f>
        <v>300075</v>
      </c>
      <c r="F137" s="115">
        <f>SUM(F138,F152,F177,F183)</f>
        <v>300075</v>
      </c>
    </row>
    <row r="138" spans="1:6" ht="23.25" customHeight="1">
      <c r="A138" s="116" t="s">
        <v>85</v>
      </c>
      <c r="B138" s="86" t="s">
        <v>148</v>
      </c>
      <c r="C138" s="86"/>
      <c r="D138" s="86"/>
      <c r="E138" s="115">
        <f>SUM(E142,E145,E139)</f>
        <v>95719</v>
      </c>
      <c r="F138" s="115">
        <f>SUM(F142,F145,F139)</f>
        <v>95719</v>
      </c>
    </row>
    <row r="139" spans="1:6" ht="36" customHeight="1">
      <c r="A139" s="61" t="s">
        <v>846</v>
      </c>
      <c r="B139" s="86" t="s">
        <v>148</v>
      </c>
      <c r="C139" s="86" t="s">
        <v>778</v>
      </c>
      <c r="D139" s="86"/>
      <c r="E139" s="115">
        <v>50</v>
      </c>
      <c r="F139" s="115">
        <v>50</v>
      </c>
    </row>
    <row r="140" spans="1:6" ht="45" customHeight="1">
      <c r="A140" s="58" t="s">
        <v>847</v>
      </c>
      <c r="B140" s="82" t="s">
        <v>148</v>
      </c>
      <c r="C140" s="82" t="s">
        <v>813</v>
      </c>
      <c r="D140" s="82"/>
      <c r="E140" s="105">
        <v>50</v>
      </c>
      <c r="F140" s="105">
        <v>50</v>
      </c>
    </row>
    <row r="141" spans="1:6" ht="36.75" customHeight="1">
      <c r="A141" s="24" t="s">
        <v>660</v>
      </c>
      <c r="B141" s="82" t="s">
        <v>148</v>
      </c>
      <c r="C141" s="82" t="s">
        <v>813</v>
      </c>
      <c r="D141" s="82" t="s">
        <v>659</v>
      </c>
      <c r="E141" s="105">
        <v>50</v>
      </c>
      <c r="F141" s="105">
        <v>50</v>
      </c>
    </row>
    <row r="142" spans="1:6" ht="38.25" customHeight="1">
      <c r="A142" s="107" t="s">
        <v>814</v>
      </c>
      <c r="B142" s="86" t="s">
        <v>148</v>
      </c>
      <c r="C142" s="86" t="s">
        <v>779</v>
      </c>
      <c r="D142" s="86"/>
      <c r="E142" s="115">
        <v>50</v>
      </c>
      <c r="F142" s="115">
        <v>50</v>
      </c>
    </row>
    <row r="143" spans="1:6" ht="40.5" customHeight="1">
      <c r="A143" s="24" t="s">
        <v>815</v>
      </c>
      <c r="B143" s="82" t="s">
        <v>148</v>
      </c>
      <c r="C143" s="82" t="s">
        <v>816</v>
      </c>
      <c r="D143" s="86"/>
      <c r="E143" s="105">
        <v>50</v>
      </c>
      <c r="F143" s="105">
        <v>50</v>
      </c>
    </row>
    <row r="144" spans="1:6" ht="33" customHeight="1">
      <c r="A144" s="24" t="s">
        <v>660</v>
      </c>
      <c r="B144" s="82" t="s">
        <v>148</v>
      </c>
      <c r="C144" s="82" t="s">
        <v>816</v>
      </c>
      <c r="D144" s="82" t="s">
        <v>659</v>
      </c>
      <c r="E144" s="105">
        <v>50</v>
      </c>
      <c r="F144" s="105">
        <v>50</v>
      </c>
    </row>
    <row r="145" spans="1:6" s="91" customFormat="1" ht="38.25" customHeight="1">
      <c r="A145" s="8" t="s">
        <v>783</v>
      </c>
      <c r="B145" s="86" t="s">
        <v>148</v>
      </c>
      <c r="C145" s="86" t="s">
        <v>789</v>
      </c>
      <c r="D145" s="82"/>
      <c r="E145" s="115">
        <f>SUM(E146,E150)</f>
        <v>95619</v>
      </c>
      <c r="F145" s="115">
        <f>SUM(F146,F150)</f>
        <v>95619</v>
      </c>
    </row>
    <row r="146" spans="1:6" s="130" customFormat="1" ht="26.25" customHeight="1">
      <c r="A146" s="128" t="s">
        <v>848</v>
      </c>
      <c r="B146" s="86" t="s">
        <v>148</v>
      </c>
      <c r="C146" s="86" t="s">
        <v>790</v>
      </c>
      <c r="D146" s="86"/>
      <c r="E146" s="115">
        <f>SUM(E147)</f>
        <v>58000</v>
      </c>
      <c r="F146" s="115">
        <f>SUM(F147)</f>
        <v>58000</v>
      </c>
    </row>
    <row r="147" spans="1:6" s="130" customFormat="1" ht="66.75" customHeight="1">
      <c r="A147" s="123" t="s">
        <v>18</v>
      </c>
      <c r="B147" s="82" t="s">
        <v>148</v>
      </c>
      <c r="C147" s="82" t="s">
        <v>827</v>
      </c>
      <c r="D147" s="82"/>
      <c r="E147" s="105">
        <f>SUM(E148:E149)</f>
        <v>58000</v>
      </c>
      <c r="F147" s="105">
        <f>SUM(F148:F149)</f>
        <v>58000</v>
      </c>
    </row>
    <row r="148" spans="1:6" s="131" customFormat="1" ht="26.25" customHeight="1">
      <c r="A148" s="123" t="s">
        <v>695</v>
      </c>
      <c r="B148" s="82" t="s">
        <v>148</v>
      </c>
      <c r="C148" s="82" t="s">
        <v>827</v>
      </c>
      <c r="D148" s="82" t="s">
        <v>692</v>
      </c>
      <c r="E148" s="105">
        <v>57340</v>
      </c>
      <c r="F148" s="105">
        <v>57340</v>
      </c>
    </row>
    <row r="149" spans="1:6" s="131" customFormat="1" ht="26.25" customHeight="1">
      <c r="A149" s="24" t="s">
        <v>660</v>
      </c>
      <c r="B149" s="82" t="s">
        <v>148</v>
      </c>
      <c r="C149" s="82" t="s">
        <v>827</v>
      </c>
      <c r="D149" s="82" t="s">
        <v>659</v>
      </c>
      <c r="E149" s="105">
        <v>660</v>
      </c>
      <c r="F149" s="105">
        <v>660</v>
      </c>
    </row>
    <row r="150" spans="1:6" s="131" customFormat="1" ht="45" customHeight="1">
      <c r="A150" s="123" t="s">
        <v>171</v>
      </c>
      <c r="B150" s="82" t="s">
        <v>148</v>
      </c>
      <c r="C150" s="82" t="s">
        <v>828</v>
      </c>
      <c r="D150" s="82"/>
      <c r="E150" s="105">
        <f>SUM(E151)</f>
        <v>37619</v>
      </c>
      <c r="F150" s="105">
        <f>SUM(F151)</f>
        <v>37619</v>
      </c>
    </row>
    <row r="151" spans="1:6" s="13" customFormat="1" ht="35.25" customHeight="1">
      <c r="A151" s="24" t="s">
        <v>660</v>
      </c>
      <c r="B151" s="82" t="s">
        <v>148</v>
      </c>
      <c r="C151" s="82" t="s">
        <v>828</v>
      </c>
      <c r="D151" s="82" t="s">
        <v>659</v>
      </c>
      <c r="E151" s="105">
        <v>37619</v>
      </c>
      <c r="F151" s="105">
        <v>37619</v>
      </c>
    </row>
    <row r="152" spans="1:6" s="13" customFormat="1" ht="25.5" customHeight="1">
      <c r="A152" s="107" t="s">
        <v>86</v>
      </c>
      <c r="B152" s="86" t="s">
        <v>149</v>
      </c>
      <c r="C152" s="86"/>
      <c r="D152" s="86"/>
      <c r="E152" s="115">
        <f>SUM(E153,E160,E163,E170,E174,E157)</f>
        <v>192383</v>
      </c>
      <c r="F152" s="115">
        <f>SUM(F153,F160,F163,F170,F174,F157)</f>
        <v>192383</v>
      </c>
    </row>
    <row r="153" spans="1:6" s="13" customFormat="1" ht="48" customHeight="1">
      <c r="A153" s="107" t="s">
        <v>772</v>
      </c>
      <c r="B153" s="86" t="s">
        <v>149</v>
      </c>
      <c r="C153" s="86" t="s">
        <v>775</v>
      </c>
      <c r="D153" s="82"/>
      <c r="E153" s="115">
        <v>15300</v>
      </c>
      <c r="F153" s="115">
        <v>15300</v>
      </c>
    </row>
    <row r="154" spans="1:6" s="13" customFormat="1" ht="32.25" customHeight="1">
      <c r="A154" s="24" t="s">
        <v>805</v>
      </c>
      <c r="B154" s="82" t="s">
        <v>149</v>
      </c>
      <c r="C154" s="82" t="s">
        <v>776</v>
      </c>
      <c r="D154" s="82"/>
      <c r="E154" s="105">
        <v>15300</v>
      </c>
      <c r="F154" s="105">
        <v>15300</v>
      </c>
    </row>
    <row r="155" spans="1:6" s="13" customFormat="1" ht="32.25" customHeight="1">
      <c r="A155" s="24" t="s">
        <v>806</v>
      </c>
      <c r="B155" s="82" t="s">
        <v>149</v>
      </c>
      <c r="C155" s="82" t="s">
        <v>803</v>
      </c>
      <c r="D155" s="82"/>
      <c r="E155" s="105">
        <v>15300</v>
      </c>
      <c r="F155" s="105">
        <v>15300</v>
      </c>
    </row>
    <row r="156" spans="1:6" s="13" customFormat="1" ht="25.5" customHeight="1">
      <c r="A156" s="24" t="s">
        <v>694</v>
      </c>
      <c r="B156" s="82" t="s">
        <v>149</v>
      </c>
      <c r="C156" s="82" t="s">
        <v>803</v>
      </c>
      <c r="D156" s="82" t="s">
        <v>693</v>
      </c>
      <c r="E156" s="105">
        <v>15300</v>
      </c>
      <c r="F156" s="105">
        <v>15300</v>
      </c>
    </row>
    <row r="157" spans="1:6" ht="34.5" customHeight="1">
      <c r="A157" s="61" t="s">
        <v>846</v>
      </c>
      <c r="B157" s="86" t="s">
        <v>149</v>
      </c>
      <c r="C157" s="86" t="s">
        <v>778</v>
      </c>
      <c r="D157" s="86"/>
      <c r="E157" s="115">
        <f>SUM(E158)</f>
        <v>50</v>
      </c>
      <c r="F157" s="115">
        <f>SUM(F158)</f>
        <v>50</v>
      </c>
    </row>
    <row r="158" spans="1:6" ht="41.25" customHeight="1">
      <c r="A158" s="58" t="s">
        <v>847</v>
      </c>
      <c r="B158" s="82" t="s">
        <v>149</v>
      </c>
      <c r="C158" s="82" t="s">
        <v>813</v>
      </c>
      <c r="D158" s="82"/>
      <c r="E158" s="105">
        <f>SUM(E159)</f>
        <v>50</v>
      </c>
      <c r="F158" s="105">
        <f>SUM(F159)</f>
        <v>50</v>
      </c>
    </row>
    <row r="159" spans="1:6" ht="34.5" customHeight="1">
      <c r="A159" s="24" t="s">
        <v>660</v>
      </c>
      <c r="B159" s="82" t="s">
        <v>149</v>
      </c>
      <c r="C159" s="82" t="s">
        <v>813</v>
      </c>
      <c r="D159" s="82" t="s">
        <v>659</v>
      </c>
      <c r="E159" s="105">
        <v>50</v>
      </c>
      <c r="F159" s="105">
        <v>50</v>
      </c>
    </row>
    <row r="160" spans="1:6" s="13" customFormat="1" ht="42" customHeight="1">
      <c r="A160" s="107" t="s">
        <v>814</v>
      </c>
      <c r="B160" s="86" t="s">
        <v>149</v>
      </c>
      <c r="C160" s="86" t="s">
        <v>779</v>
      </c>
      <c r="D160" s="86"/>
      <c r="E160" s="115">
        <v>50</v>
      </c>
      <c r="F160" s="115">
        <v>50</v>
      </c>
    </row>
    <row r="161" spans="1:6" s="13" customFormat="1" ht="42" customHeight="1">
      <c r="A161" s="24" t="s">
        <v>815</v>
      </c>
      <c r="B161" s="82" t="s">
        <v>149</v>
      </c>
      <c r="C161" s="82" t="s">
        <v>816</v>
      </c>
      <c r="D161" s="86"/>
      <c r="E161" s="105">
        <v>50</v>
      </c>
      <c r="F161" s="105">
        <v>50</v>
      </c>
    </row>
    <row r="162" spans="1:6" s="13" customFormat="1" ht="36" customHeight="1">
      <c r="A162" s="24" t="s">
        <v>660</v>
      </c>
      <c r="B162" s="82" t="s">
        <v>149</v>
      </c>
      <c r="C162" s="82" t="s">
        <v>816</v>
      </c>
      <c r="D162" s="82" t="s">
        <v>659</v>
      </c>
      <c r="E162" s="105">
        <v>50</v>
      </c>
      <c r="F162" s="105">
        <v>50</v>
      </c>
    </row>
    <row r="163" spans="1:6" ht="24" customHeight="1">
      <c r="A163" s="107" t="s">
        <v>883</v>
      </c>
      <c r="B163" s="86" t="s">
        <v>149</v>
      </c>
      <c r="C163" s="86" t="s">
        <v>791</v>
      </c>
      <c r="D163" s="86"/>
      <c r="E163" s="115">
        <f>SUM(E164,E167)</f>
        <v>134213</v>
      </c>
      <c r="F163" s="115">
        <f>SUM(F164,F167)</f>
        <v>134213</v>
      </c>
    </row>
    <row r="164" spans="1:6" s="91" customFormat="1" ht="91.5" customHeight="1">
      <c r="A164" s="123" t="s">
        <v>19</v>
      </c>
      <c r="B164" s="82" t="s">
        <v>149</v>
      </c>
      <c r="C164" s="82" t="s">
        <v>829</v>
      </c>
      <c r="D164" s="82"/>
      <c r="E164" s="105">
        <f>SUM(E165:E166)</f>
        <v>121000</v>
      </c>
      <c r="F164" s="105">
        <f>SUM(F165:F166)</f>
        <v>121000</v>
      </c>
    </row>
    <row r="165" spans="1:6" s="13" customFormat="1" ht="23.25" customHeight="1">
      <c r="A165" s="123" t="s">
        <v>695</v>
      </c>
      <c r="B165" s="82" t="s">
        <v>149</v>
      </c>
      <c r="C165" s="82" t="s">
        <v>829</v>
      </c>
      <c r="D165" s="82" t="s">
        <v>692</v>
      </c>
      <c r="E165" s="105">
        <v>118318</v>
      </c>
      <c r="F165" s="105">
        <v>118318</v>
      </c>
    </row>
    <row r="166" spans="1:6" s="13" customFormat="1" ht="34.5" customHeight="1">
      <c r="A166" s="24" t="s">
        <v>660</v>
      </c>
      <c r="B166" s="82" t="s">
        <v>149</v>
      </c>
      <c r="C166" s="82" t="s">
        <v>829</v>
      </c>
      <c r="D166" s="82" t="s">
        <v>659</v>
      </c>
      <c r="E166" s="105">
        <v>2682</v>
      </c>
      <c r="F166" s="105">
        <v>2682</v>
      </c>
    </row>
    <row r="167" spans="1:6" s="13" customFormat="1" ht="44.25" customHeight="1">
      <c r="A167" s="123" t="s">
        <v>20</v>
      </c>
      <c r="B167" s="82" t="s">
        <v>149</v>
      </c>
      <c r="C167" s="82" t="s">
        <v>830</v>
      </c>
      <c r="D167" s="82"/>
      <c r="E167" s="105">
        <f>SUM(E168,E169)</f>
        <v>13213</v>
      </c>
      <c r="F167" s="105">
        <f>SUM(F168,F169)</f>
        <v>13213</v>
      </c>
    </row>
    <row r="168" spans="1:6" s="13" customFormat="1" ht="28.5" customHeight="1">
      <c r="A168" s="123" t="s">
        <v>695</v>
      </c>
      <c r="B168" s="82" t="s">
        <v>149</v>
      </c>
      <c r="C168" s="82" t="s">
        <v>830</v>
      </c>
      <c r="D168" s="82" t="s">
        <v>692</v>
      </c>
      <c r="E168" s="105">
        <v>1119</v>
      </c>
      <c r="F168" s="105">
        <v>1119</v>
      </c>
    </row>
    <row r="169" spans="1:6" s="13" customFormat="1" ht="30.75" customHeight="1">
      <c r="A169" s="24" t="s">
        <v>660</v>
      </c>
      <c r="B169" s="82" t="s">
        <v>149</v>
      </c>
      <c r="C169" s="82" t="s">
        <v>830</v>
      </c>
      <c r="D169" s="82" t="s">
        <v>659</v>
      </c>
      <c r="E169" s="105">
        <v>12094</v>
      </c>
      <c r="F169" s="105">
        <v>12094</v>
      </c>
    </row>
    <row r="170" spans="1:6" s="93" customFormat="1" ht="31.5" customHeight="1">
      <c r="A170" s="116" t="s">
        <v>884</v>
      </c>
      <c r="B170" s="86" t="s">
        <v>149</v>
      </c>
      <c r="C170" s="86" t="s">
        <v>792</v>
      </c>
      <c r="D170" s="86"/>
      <c r="E170" s="115">
        <f>SUM(E171)</f>
        <v>31702</v>
      </c>
      <c r="F170" s="115">
        <f>SUM(F171)</f>
        <v>31702</v>
      </c>
    </row>
    <row r="171" spans="1:6" s="93" customFormat="1" ht="34.5" customHeight="1">
      <c r="A171" s="123" t="s">
        <v>696</v>
      </c>
      <c r="B171" s="82" t="s">
        <v>149</v>
      </c>
      <c r="C171" s="82" t="s">
        <v>831</v>
      </c>
      <c r="D171" s="82"/>
      <c r="E171" s="105">
        <f>SUM(E172:E173)</f>
        <v>31702</v>
      </c>
      <c r="F171" s="105">
        <f>SUM(F172:F173)</f>
        <v>31702</v>
      </c>
    </row>
    <row r="172" spans="1:6" ht="27" customHeight="1">
      <c r="A172" s="123" t="s">
        <v>695</v>
      </c>
      <c r="B172" s="82" t="s">
        <v>149</v>
      </c>
      <c r="C172" s="82" t="s">
        <v>831</v>
      </c>
      <c r="D172" s="82" t="s">
        <v>692</v>
      </c>
      <c r="E172" s="105">
        <v>25247</v>
      </c>
      <c r="F172" s="105">
        <v>25247</v>
      </c>
    </row>
    <row r="173" spans="1:6" ht="34.5" customHeight="1">
      <c r="A173" s="24" t="s">
        <v>660</v>
      </c>
      <c r="B173" s="82" t="s">
        <v>149</v>
      </c>
      <c r="C173" s="82" t="s">
        <v>885</v>
      </c>
      <c r="D173" s="82" t="s">
        <v>659</v>
      </c>
      <c r="E173" s="105">
        <v>6455</v>
      </c>
      <c r="F173" s="105">
        <v>6455</v>
      </c>
    </row>
    <row r="174" spans="1:6" ht="34.5" customHeight="1">
      <c r="A174" s="190" t="s">
        <v>781</v>
      </c>
      <c r="B174" s="86" t="s">
        <v>149</v>
      </c>
      <c r="C174" s="86" t="s">
        <v>826</v>
      </c>
      <c r="D174" s="191"/>
      <c r="E174" s="192">
        <f>SUM(E175)</f>
        <v>11068</v>
      </c>
      <c r="F174" s="192">
        <f>SUM(F175)</f>
        <v>11068</v>
      </c>
    </row>
    <row r="175" spans="1:6" ht="34.5" customHeight="1">
      <c r="A175" s="6" t="s">
        <v>888</v>
      </c>
      <c r="B175" s="82" t="s">
        <v>149</v>
      </c>
      <c r="C175" s="82" t="s">
        <v>889</v>
      </c>
      <c r="D175" s="186"/>
      <c r="E175" s="189">
        <f>SUM(E176)</f>
        <v>11068</v>
      </c>
      <c r="F175" s="189">
        <f>SUM(F176)</f>
        <v>11068</v>
      </c>
    </row>
    <row r="176" spans="1:6" ht="34.5" customHeight="1">
      <c r="A176" s="24" t="s">
        <v>660</v>
      </c>
      <c r="B176" s="82" t="s">
        <v>149</v>
      </c>
      <c r="C176" s="82" t="s">
        <v>889</v>
      </c>
      <c r="D176" s="82" t="s">
        <v>659</v>
      </c>
      <c r="E176" s="105">
        <v>11068</v>
      </c>
      <c r="F176" s="105">
        <v>11068</v>
      </c>
    </row>
    <row r="177" spans="1:6" ht="24.75" customHeight="1">
      <c r="A177" s="116" t="s">
        <v>87</v>
      </c>
      <c r="B177" s="86" t="s">
        <v>274</v>
      </c>
      <c r="C177" s="86"/>
      <c r="D177" s="86"/>
      <c r="E177" s="115">
        <f>SUM(E178)</f>
        <v>400</v>
      </c>
      <c r="F177" s="115">
        <f>SUM(F178)</f>
        <v>400</v>
      </c>
    </row>
    <row r="178" spans="1:6" ht="43.5" customHeight="1">
      <c r="A178" s="8" t="s">
        <v>785</v>
      </c>
      <c r="B178" s="86" t="s">
        <v>274</v>
      </c>
      <c r="C178" s="86" t="s">
        <v>733</v>
      </c>
      <c r="D178" s="86"/>
      <c r="E178" s="115">
        <f>SUM(E179,E181)</f>
        <v>400</v>
      </c>
      <c r="F178" s="115">
        <f>SUM(F179,F181)</f>
        <v>400</v>
      </c>
    </row>
    <row r="179" spans="1:6" ht="24.75" customHeight="1">
      <c r="A179" s="117" t="s">
        <v>833</v>
      </c>
      <c r="B179" s="82" t="s">
        <v>274</v>
      </c>
      <c r="C179" s="82" t="s">
        <v>836</v>
      </c>
      <c r="D179" s="82"/>
      <c r="E179" s="105">
        <f>SUM(E181)</f>
        <v>200</v>
      </c>
      <c r="F179" s="105">
        <f>SUM(F181)</f>
        <v>200</v>
      </c>
    </row>
    <row r="180" spans="1:6" ht="34.5" customHeight="1">
      <c r="A180" s="24" t="s">
        <v>660</v>
      </c>
      <c r="B180" s="82" t="s">
        <v>274</v>
      </c>
      <c r="C180" s="82" t="s">
        <v>836</v>
      </c>
      <c r="D180" s="82" t="s">
        <v>659</v>
      </c>
      <c r="E180" s="105">
        <v>200</v>
      </c>
      <c r="F180" s="105">
        <v>200</v>
      </c>
    </row>
    <row r="181" spans="1:6" ht="28.5" customHeight="1">
      <c r="A181" s="117" t="s">
        <v>834</v>
      </c>
      <c r="B181" s="82" t="s">
        <v>274</v>
      </c>
      <c r="C181" s="82" t="s">
        <v>837</v>
      </c>
      <c r="D181" s="82"/>
      <c r="E181" s="105">
        <v>200</v>
      </c>
      <c r="F181" s="105">
        <v>200</v>
      </c>
    </row>
    <row r="182" spans="1:6" ht="32.25" customHeight="1">
      <c r="A182" s="24" t="s">
        <v>660</v>
      </c>
      <c r="B182" s="82" t="s">
        <v>274</v>
      </c>
      <c r="C182" s="82" t="s">
        <v>837</v>
      </c>
      <c r="D182" s="82" t="s">
        <v>659</v>
      </c>
      <c r="E182" s="105">
        <v>200</v>
      </c>
      <c r="F182" s="105">
        <v>200</v>
      </c>
    </row>
    <row r="183" spans="1:6" ht="27" customHeight="1">
      <c r="A183" s="116" t="s">
        <v>482</v>
      </c>
      <c r="B183" s="86" t="s">
        <v>244</v>
      </c>
      <c r="C183" s="86"/>
      <c r="D183" s="86"/>
      <c r="E183" s="115">
        <f>SUM(E188,E185)</f>
        <v>11573</v>
      </c>
      <c r="F183" s="115">
        <f>SUM(F188,F185)</f>
        <v>11573</v>
      </c>
    </row>
    <row r="184" spans="1:6" ht="42.75" customHeight="1">
      <c r="A184" s="116" t="s">
        <v>886</v>
      </c>
      <c r="B184" s="86" t="s">
        <v>244</v>
      </c>
      <c r="C184" s="86" t="s">
        <v>825</v>
      </c>
      <c r="D184" s="86"/>
      <c r="E184" s="115">
        <f>SUM(E185)</f>
        <v>8678</v>
      </c>
      <c r="F184" s="115">
        <f>SUM(F185)</f>
        <v>8678</v>
      </c>
    </row>
    <row r="185" spans="1:6" ht="54.75" customHeight="1">
      <c r="A185" s="117" t="s">
        <v>887</v>
      </c>
      <c r="B185" s="86" t="s">
        <v>244</v>
      </c>
      <c r="C185" s="86" t="s">
        <v>832</v>
      </c>
      <c r="D185" s="86"/>
      <c r="E185" s="115">
        <f>SUM(E186:E187)</f>
        <v>8678</v>
      </c>
      <c r="F185" s="115">
        <f>SUM(F186:F187)</f>
        <v>8678</v>
      </c>
    </row>
    <row r="186" spans="1:6" ht="29.25" customHeight="1">
      <c r="A186" s="123" t="s">
        <v>695</v>
      </c>
      <c r="B186" s="82" t="s">
        <v>244</v>
      </c>
      <c r="C186" s="82" t="s">
        <v>832</v>
      </c>
      <c r="D186" s="82" t="s">
        <v>692</v>
      </c>
      <c r="E186" s="105">
        <v>7422</v>
      </c>
      <c r="F186" s="105">
        <v>7422</v>
      </c>
    </row>
    <row r="187" spans="1:6" ht="35.25" customHeight="1">
      <c r="A187" s="117" t="s">
        <v>660</v>
      </c>
      <c r="B187" s="82" t="s">
        <v>244</v>
      </c>
      <c r="C187" s="82" t="s">
        <v>832</v>
      </c>
      <c r="D187" s="82" t="s">
        <v>659</v>
      </c>
      <c r="E187" s="105">
        <v>1256</v>
      </c>
      <c r="F187" s="105">
        <v>1256</v>
      </c>
    </row>
    <row r="188" spans="1:6" ht="31.5" customHeight="1">
      <c r="A188" s="116" t="s">
        <v>14</v>
      </c>
      <c r="B188" s="86" t="s">
        <v>244</v>
      </c>
      <c r="C188" s="86" t="s">
        <v>355</v>
      </c>
      <c r="D188" s="86"/>
      <c r="E188" s="115">
        <v>2895</v>
      </c>
      <c r="F188" s="115">
        <v>2895</v>
      </c>
    </row>
    <row r="189" spans="1:6" ht="35.25" customHeight="1">
      <c r="A189" s="11" t="s">
        <v>914</v>
      </c>
      <c r="B189" s="82" t="s">
        <v>244</v>
      </c>
      <c r="C189" s="82" t="s">
        <v>687</v>
      </c>
      <c r="D189" s="82"/>
      <c r="E189" s="105">
        <f>SUM(E192,E190)</f>
        <v>2895</v>
      </c>
      <c r="F189" s="105">
        <f>SUM(F192,F190)</f>
        <v>2895</v>
      </c>
    </row>
    <row r="190" spans="1:6" ht="30.75" customHeight="1">
      <c r="A190" s="117" t="s">
        <v>662</v>
      </c>
      <c r="B190" s="82" t="s">
        <v>244</v>
      </c>
      <c r="C190" s="82" t="s">
        <v>688</v>
      </c>
      <c r="D190" s="82"/>
      <c r="E190" s="105">
        <f>SUM(E191)</f>
        <v>2360</v>
      </c>
      <c r="F190" s="105">
        <f>SUM(F191)</f>
        <v>2360</v>
      </c>
    </row>
    <row r="191" spans="1:6" ht="32.25" customHeight="1">
      <c r="A191" s="117" t="s">
        <v>664</v>
      </c>
      <c r="B191" s="82" t="s">
        <v>244</v>
      </c>
      <c r="C191" s="82" t="s">
        <v>688</v>
      </c>
      <c r="D191" s="82" t="s">
        <v>663</v>
      </c>
      <c r="E191" s="105">
        <v>2360</v>
      </c>
      <c r="F191" s="105">
        <v>2360</v>
      </c>
    </row>
    <row r="192" spans="1:6" ht="30.75" customHeight="1">
      <c r="A192" s="117" t="s">
        <v>354</v>
      </c>
      <c r="B192" s="82" t="s">
        <v>244</v>
      </c>
      <c r="C192" s="82" t="s">
        <v>689</v>
      </c>
      <c r="D192" s="82"/>
      <c r="E192" s="105">
        <f>SUM(E193)</f>
        <v>535</v>
      </c>
      <c r="F192" s="105">
        <f>SUM(F193)</f>
        <v>535</v>
      </c>
    </row>
    <row r="193" spans="1:6" ht="43.5" customHeight="1">
      <c r="A193" s="117" t="s">
        <v>660</v>
      </c>
      <c r="B193" s="82" t="s">
        <v>244</v>
      </c>
      <c r="C193" s="82" t="s">
        <v>689</v>
      </c>
      <c r="D193" s="82" t="s">
        <v>659</v>
      </c>
      <c r="E193" s="105">
        <v>535</v>
      </c>
      <c r="F193" s="105">
        <v>535</v>
      </c>
    </row>
    <row r="194" spans="1:6" ht="24.75" customHeight="1">
      <c r="A194" s="116" t="s">
        <v>279</v>
      </c>
      <c r="B194" s="86" t="s">
        <v>280</v>
      </c>
      <c r="C194" s="86"/>
      <c r="D194" s="86"/>
      <c r="E194" s="115">
        <f>SUM(E195,E212)</f>
        <v>41749.7</v>
      </c>
      <c r="F194" s="115">
        <f>SUM(F195,F212)</f>
        <v>41749.7</v>
      </c>
    </row>
    <row r="195" spans="1:6" ht="19.5" customHeight="1">
      <c r="A195" s="116" t="s">
        <v>84</v>
      </c>
      <c r="B195" s="86" t="s">
        <v>281</v>
      </c>
      <c r="C195" s="86"/>
      <c r="D195" s="86"/>
      <c r="E195" s="115">
        <f>SUM(E196,E206,E209)</f>
        <v>40509.7</v>
      </c>
      <c r="F195" s="115">
        <f>SUM(F196,F206,F209)</f>
        <v>40509.7</v>
      </c>
    </row>
    <row r="196" spans="1:6" ht="49.5" customHeight="1">
      <c r="A196" s="107" t="s">
        <v>772</v>
      </c>
      <c r="B196" s="86" t="s">
        <v>281</v>
      </c>
      <c r="C196" s="86" t="s">
        <v>775</v>
      </c>
      <c r="D196" s="86"/>
      <c r="E196" s="115">
        <f>E197</f>
        <v>40309.7</v>
      </c>
      <c r="F196" s="115">
        <f>F197</f>
        <v>40309.7</v>
      </c>
    </row>
    <row r="197" spans="1:6" ht="49.5" customHeight="1">
      <c r="A197" s="107" t="s">
        <v>807</v>
      </c>
      <c r="B197" s="86" t="s">
        <v>281</v>
      </c>
      <c r="C197" s="86" t="s">
        <v>777</v>
      </c>
      <c r="D197" s="86"/>
      <c r="E197" s="115">
        <f>SUM(E198,E200,E202,E204)</f>
        <v>40309.7</v>
      </c>
      <c r="F197" s="115">
        <f>SUM(F198,F200,F202,F204)</f>
        <v>40309.7</v>
      </c>
    </row>
    <row r="198" spans="1:6" ht="37.5" customHeight="1">
      <c r="A198" s="123" t="s">
        <v>21</v>
      </c>
      <c r="B198" s="86" t="s">
        <v>281</v>
      </c>
      <c r="C198" s="86" t="s">
        <v>894</v>
      </c>
      <c r="D198" s="86"/>
      <c r="E198" s="115">
        <f>SUM(E199)</f>
        <v>24151.7</v>
      </c>
      <c r="F198" s="115">
        <f>SUM(F199)</f>
        <v>24151.7</v>
      </c>
    </row>
    <row r="199" spans="1:6" ht="18.75" customHeight="1">
      <c r="A199" s="24" t="s">
        <v>694</v>
      </c>
      <c r="B199" s="82" t="s">
        <v>281</v>
      </c>
      <c r="C199" s="82" t="s">
        <v>894</v>
      </c>
      <c r="D199" s="82" t="s">
        <v>693</v>
      </c>
      <c r="E199" s="105">
        <v>24151.7</v>
      </c>
      <c r="F199" s="105">
        <v>24151.7</v>
      </c>
    </row>
    <row r="200" spans="1:6" ht="25.5" customHeight="1">
      <c r="A200" s="24" t="s">
        <v>808</v>
      </c>
      <c r="B200" s="86" t="s">
        <v>281</v>
      </c>
      <c r="C200" s="86" t="s">
        <v>804</v>
      </c>
      <c r="D200" s="86"/>
      <c r="E200" s="115">
        <f>SUM(E201)</f>
        <v>3600</v>
      </c>
      <c r="F200" s="115">
        <f>SUM(F201)</f>
        <v>3600</v>
      </c>
    </row>
    <row r="201" spans="1:6" ht="24.75" customHeight="1">
      <c r="A201" s="24" t="s">
        <v>694</v>
      </c>
      <c r="B201" s="82" t="s">
        <v>281</v>
      </c>
      <c r="C201" s="82" t="s">
        <v>804</v>
      </c>
      <c r="D201" s="82" t="s">
        <v>693</v>
      </c>
      <c r="E201" s="105">
        <v>3600</v>
      </c>
      <c r="F201" s="105">
        <v>3600</v>
      </c>
    </row>
    <row r="202" spans="1:6" ht="19.5" customHeight="1">
      <c r="A202" s="24" t="s">
        <v>809</v>
      </c>
      <c r="B202" s="86" t="s">
        <v>281</v>
      </c>
      <c r="C202" s="86" t="s">
        <v>811</v>
      </c>
      <c r="D202" s="86"/>
      <c r="E202" s="115">
        <f>SUM(E203)</f>
        <v>518</v>
      </c>
      <c r="F202" s="115">
        <f>SUM(F203)</f>
        <v>518</v>
      </c>
    </row>
    <row r="203" spans="1:6" ht="30" customHeight="1">
      <c r="A203" s="24" t="s">
        <v>694</v>
      </c>
      <c r="B203" s="82" t="s">
        <v>281</v>
      </c>
      <c r="C203" s="82" t="s">
        <v>811</v>
      </c>
      <c r="D203" s="82" t="s">
        <v>693</v>
      </c>
      <c r="E203" s="105">
        <v>518</v>
      </c>
      <c r="F203" s="105">
        <v>518</v>
      </c>
    </row>
    <row r="204" spans="1:6" ht="19.5" customHeight="1">
      <c r="A204" s="24" t="s">
        <v>810</v>
      </c>
      <c r="B204" s="86" t="s">
        <v>281</v>
      </c>
      <c r="C204" s="86" t="s">
        <v>812</v>
      </c>
      <c r="D204" s="86"/>
      <c r="E204" s="115">
        <f>SUM(E205)</f>
        <v>12040</v>
      </c>
      <c r="F204" s="115">
        <f>SUM(F205)</f>
        <v>12040</v>
      </c>
    </row>
    <row r="205" spans="1:6" ht="29.25" customHeight="1">
      <c r="A205" s="24" t="s">
        <v>694</v>
      </c>
      <c r="B205" s="82" t="s">
        <v>281</v>
      </c>
      <c r="C205" s="82" t="s">
        <v>812</v>
      </c>
      <c r="D205" s="82" t="s">
        <v>693</v>
      </c>
      <c r="E205" s="105">
        <v>12040</v>
      </c>
      <c r="F205" s="105">
        <v>12040</v>
      </c>
    </row>
    <row r="206" spans="1:6" ht="29.25" customHeight="1">
      <c r="A206" s="61" t="s">
        <v>846</v>
      </c>
      <c r="B206" s="86" t="s">
        <v>281</v>
      </c>
      <c r="C206" s="86" t="s">
        <v>778</v>
      </c>
      <c r="D206" s="86"/>
      <c r="E206" s="115">
        <f>SUM(E207)</f>
        <v>100</v>
      </c>
      <c r="F206" s="115">
        <f>SUM(F207)</f>
        <v>100</v>
      </c>
    </row>
    <row r="207" spans="1:6" ht="29.25" customHeight="1">
      <c r="A207" s="58" t="s">
        <v>847</v>
      </c>
      <c r="B207" s="82" t="s">
        <v>281</v>
      </c>
      <c r="C207" s="82" t="s">
        <v>813</v>
      </c>
      <c r="D207" s="82"/>
      <c r="E207" s="105">
        <f>SUM(E208)</f>
        <v>100</v>
      </c>
      <c r="F207" s="105">
        <f>SUM(F208)</f>
        <v>100</v>
      </c>
    </row>
    <row r="208" spans="1:6" ht="29.25" customHeight="1">
      <c r="A208" s="24" t="s">
        <v>694</v>
      </c>
      <c r="B208" s="82" t="s">
        <v>281</v>
      </c>
      <c r="C208" s="82" t="s">
        <v>813</v>
      </c>
      <c r="D208" s="82" t="s">
        <v>693</v>
      </c>
      <c r="E208" s="105">
        <v>100</v>
      </c>
      <c r="F208" s="105">
        <v>100</v>
      </c>
    </row>
    <row r="209" spans="1:6" ht="41.25" customHeight="1">
      <c r="A209" s="107" t="s">
        <v>814</v>
      </c>
      <c r="B209" s="86" t="s">
        <v>281</v>
      </c>
      <c r="C209" s="86" t="s">
        <v>779</v>
      </c>
      <c r="D209" s="82"/>
      <c r="E209" s="115">
        <f>SUM(E210)</f>
        <v>100</v>
      </c>
      <c r="F209" s="115">
        <f>SUM(F210)</f>
        <v>100</v>
      </c>
    </row>
    <row r="210" spans="1:6" ht="29.25" customHeight="1">
      <c r="A210" s="24" t="s">
        <v>815</v>
      </c>
      <c r="B210" s="82" t="s">
        <v>281</v>
      </c>
      <c r="C210" s="82" t="s">
        <v>816</v>
      </c>
      <c r="D210" s="82"/>
      <c r="E210" s="105">
        <f>SUM(E211)</f>
        <v>100</v>
      </c>
      <c r="F210" s="105">
        <f>SUM(F211)</f>
        <v>100</v>
      </c>
    </row>
    <row r="211" spans="1:6" ht="29.25" customHeight="1">
      <c r="A211" s="24" t="s">
        <v>694</v>
      </c>
      <c r="B211" s="82" t="s">
        <v>281</v>
      </c>
      <c r="C211" s="82" t="s">
        <v>816</v>
      </c>
      <c r="D211" s="82" t="s">
        <v>693</v>
      </c>
      <c r="E211" s="105">
        <v>100</v>
      </c>
      <c r="F211" s="105">
        <v>100</v>
      </c>
    </row>
    <row r="212" spans="1:6" s="13" customFormat="1" ht="28.5" customHeight="1">
      <c r="A212" s="21" t="s">
        <v>690</v>
      </c>
      <c r="B212" s="86" t="s">
        <v>282</v>
      </c>
      <c r="C212" s="86"/>
      <c r="D212" s="86"/>
      <c r="E212" s="115">
        <f>SUM(E214)</f>
        <v>1240</v>
      </c>
      <c r="F212" s="115">
        <f>SUM(F214)</f>
        <v>1240</v>
      </c>
    </row>
    <row r="213" spans="1:6" s="13" customFormat="1" ht="28.5" customHeight="1">
      <c r="A213" s="116" t="s">
        <v>14</v>
      </c>
      <c r="B213" s="86" t="s">
        <v>282</v>
      </c>
      <c r="C213" s="86" t="s">
        <v>355</v>
      </c>
      <c r="D213" s="86"/>
      <c r="E213" s="115">
        <v>1240</v>
      </c>
      <c r="F213" s="115">
        <v>1240</v>
      </c>
    </row>
    <row r="214" spans="1:6" ht="30.75" customHeight="1">
      <c r="A214" s="11" t="s">
        <v>909</v>
      </c>
      <c r="B214" s="82" t="s">
        <v>282</v>
      </c>
      <c r="C214" s="82" t="s">
        <v>676</v>
      </c>
      <c r="D214" s="82"/>
      <c r="E214" s="105">
        <f>SUM(E215,E217)</f>
        <v>1240</v>
      </c>
      <c r="F214" s="105">
        <f>SUM(F215,F217)</f>
        <v>1240</v>
      </c>
    </row>
    <row r="215" spans="1:6" ht="30" customHeight="1">
      <c r="A215" s="117" t="s">
        <v>662</v>
      </c>
      <c r="B215" s="82" t="s">
        <v>282</v>
      </c>
      <c r="C215" s="82" t="s">
        <v>677</v>
      </c>
      <c r="D215" s="82"/>
      <c r="E215" s="105">
        <f>SUM(E216)</f>
        <v>1195</v>
      </c>
      <c r="F215" s="105">
        <f>SUM(F216)</f>
        <v>1195</v>
      </c>
    </row>
    <row r="216" spans="1:6" ht="28.5" customHeight="1">
      <c r="A216" s="117" t="s">
        <v>664</v>
      </c>
      <c r="B216" s="82" t="s">
        <v>282</v>
      </c>
      <c r="C216" s="82" t="s">
        <v>677</v>
      </c>
      <c r="D216" s="82" t="s">
        <v>663</v>
      </c>
      <c r="E216" s="105">
        <v>1195</v>
      </c>
      <c r="F216" s="105">
        <v>1195</v>
      </c>
    </row>
    <row r="217" spans="1:6" ht="29.25" customHeight="1">
      <c r="A217" s="117" t="s">
        <v>354</v>
      </c>
      <c r="B217" s="82" t="s">
        <v>282</v>
      </c>
      <c r="C217" s="82" t="s">
        <v>678</v>
      </c>
      <c r="D217" s="82"/>
      <c r="E217" s="105">
        <f>SUM(E218)</f>
        <v>45</v>
      </c>
      <c r="F217" s="105">
        <f>SUM(F218)</f>
        <v>45</v>
      </c>
    </row>
    <row r="218" spans="1:6" ht="36.75" customHeight="1">
      <c r="A218" s="117" t="s">
        <v>660</v>
      </c>
      <c r="B218" s="82" t="s">
        <v>282</v>
      </c>
      <c r="C218" s="82" t="s">
        <v>678</v>
      </c>
      <c r="D218" s="82" t="s">
        <v>659</v>
      </c>
      <c r="E218" s="105">
        <v>45</v>
      </c>
      <c r="F218" s="105">
        <v>45</v>
      </c>
    </row>
    <row r="219" spans="1:6" s="13" customFormat="1" ht="22.5" customHeight="1">
      <c r="A219" s="116" t="s">
        <v>438</v>
      </c>
      <c r="B219" s="86" t="s">
        <v>579</v>
      </c>
      <c r="C219" s="86"/>
      <c r="D219" s="86"/>
      <c r="E219" s="115">
        <f>SUM(E220,E225,E236,E241)</f>
        <v>12784.9</v>
      </c>
      <c r="F219" s="115">
        <f>SUM(F220,F225,F236,F241)</f>
        <v>12784.9</v>
      </c>
    </row>
    <row r="220" spans="1:6" s="13" customFormat="1" ht="22.5" customHeight="1">
      <c r="A220" s="21" t="s">
        <v>112</v>
      </c>
      <c r="B220" s="86" t="s">
        <v>113</v>
      </c>
      <c r="C220" s="86"/>
      <c r="D220" s="86"/>
      <c r="E220" s="115">
        <f aca="true" t="shared" si="2" ref="E220:F223">SUM(E221)</f>
        <v>1790</v>
      </c>
      <c r="F220" s="115">
        <f t="shared" si="2"/>
        <v>1790</v>
      </c>
    </row>
    <row r="221" spans="1:6" s="13" customFormat="1" ht="25.5" customHeight="1">
      <c r="A221" s="116" t="s">
        <v>562</v>
      </c>
      <c r="B221" s="86" t="s">
        <v>113</v>
      </c>
      <c r="C221" s="86"/>
      <c r="D221" s="86"/>
      <c r="E221" s="115">
        <f t="shared" si="2"/>
        <v>1790</v>
      </c>
      <c r="F221" s="115">
        <f t="shared" si="2"/>
        <v>1790</v>
      </c>
    </row>
    <row r="222" spans="1:6" s="13" customFormat="1" ht="21.75" customHeight="1">
      <c r="A222" s="117" t="s">
        <v>876</v>
      </c>
      <c r="B222" s="86" t="s">
        <v>113</v>
      </c>
      <c r="C222" s="86" t="s">
        <v>655</v>
      </c>
      <c r="D222" s="86"/>
      <c r="E222" s="115">
        <f t="shared" si="2"/>
        <v>1790</v>
      </c>
      <c r="F222" s="115">
        <f t="shared" si="2"/>
        <v>1790</v>
      </c>
    </row>
    <row r="223" spans="1:6" ht="21.75" customHeight="1">
      <c r="A223" s="117" t="s">
        <v>22</v>
      </c>
      <c r="B223" s="82" t="s">
        <v>113</v>
      </c>
      <c r="C223" s="82" t="s">
        <v>895</v>
      </c>
      <c r="D223" s="82"/>
      <c r="E223" s="105">
        <f t="shared" si="2"/>
        <v>1790</v>
      </c>
      <c r="F223" s="105">
        <f t="shared" si="2"/>
        <v>1790</v>
      </c>
    </row>
    <row r="224" spans="1:6" s="13" customFormat="1" ht="27" customHeight="1">
      <c r="A224" s="117" t="s">
        <v>698</v>
      </c>
      <c r="B224" s="82" t="s">
        <v>113</v>
      </c>
      <c r="C224" s="82" t="s">
        <v>895</v>
      </c>
      <c r="D224" s="82" t="s">
        <v>697</v>
      </c>
      <c r="E224" s="105">
        <v>1790</v>
      </c>
      <c r="F224" s="105">
        <v>1790</v>
      </c>
    </row>
    <row r="225" spans="1:6" s="13" customFormat="1" ht="24.75" customHeight="1">
      <c r="A225" s="116" t="s">
        <v>303</v>
      </c>
      <c r="B225" s="86" t="s">
        <v>277</v>
      </c>
      <c r="C225" s="86"/>
      <c r="D225" s="86"/>
      <c r="E225" s="115">
        <f>SUM(E226,E229,E233)</f>
        <v>3994.9</v>
      </c>
      <c r="F225" s="115">
        <f>SUM(F226,F229,F233)</f>
        <v>3994.9</v>
      </c>
    </row>
    <row r="226" spans="1:6" s="129" customFormat="1" ht="29.25" customHeight="1">
      <c r="A226" s="116" t="s">
        <v>839</v>
      </c>
      <c r="B226" s="86" t="s">
        <v>277</v>
      </c>
      <c r="C226" s="86" t="s">
        <v>793</v>
      </c>
      <c r="D226" s="86"/>
      <c r="E226" s="115">
        <f>SUM(E227)</f>
        <v>700</v>
      </c>
      <c r="F226" s="115">
        <f>SUM(F227)</f>
        <v>700</v>
      </c>
    </row>
    <row r="227" spans="1:6" s="13" customFormat="1" ht="29.25" customHeight="1">
      <c r="A227" s="117" t="s">
        <v>844</v>
      </c>
      <c r="B227" s="82" t="s">
        <v>277</v>
      </c>
      <c r="C227" s="82" t="s">
        <v>842</v>
      </c>
      <c r="D227" s="86"/>
      <c r="E227" s="115">
        <v>700</v>
      </c>
      <c r="F227" s="115">
        <v>700</v>
      </c>
    </row>
    <row r="228" spans="1:6" ht="34.5" customHeight="1">
      <c r="A228" s="5" t="s">
        <v>701</v>
      </c>
      <c r="B228" s="82" t="s">
        <v>277</v>
      </c>
      <c r="C228" s="82" t="s">
        <v>842</v>
      </c>
      <c r="D228" s="82" t="s">
        <v>699</v>
      </c>
      <c r="E228" s="105">
        <v>700</v>
      </c>
      <c r="F228" s="105">
        <v>700</v>
      </c>
    </row>
    <row r="229" spans="1:6" s="129" customFormat="1" ht="34.5" customHeight="1">
      <c r="A229" s="8" t="s">
        <v>902</v>
      </c>
      <c r="B229" s="86" t="s">
        <v>277</v>
      </c>
      <c r="C229" s="86" t="s">
        <v>789</v>
      </c>
      <c r="D229" s="86"/>
      <c r="E229" s="115">
        <f>SUM(E230)</f>
        <v>2874.9</v>
      </c>
      <c r="F229" s="115">
        <f>SUM(F230)</f>
        <v>2874.9</v>
      </c>
    </row>
    <row r="230" spans="1:6" ht="34.5" customHeight="1">
      <c r="A230" s="187" t="s">
        <v>841</v>
      </c>
      <c r="B230" s="82" t="s">
        <v>277</v>
      </c>
      <c r="C230" s="82" t="s">
        <v>891</v>
      </c>
      <c r="D230" s="82"/>
      <c r="E230" s="105">
        <f>SUM(E231)</f>
        <v>2874.9</v>
      </c>
      <c r="F230" s="105">
        <f>SUM(F231)</f>
        <v>2874.9</v>
      </c>
    </row>
    <row r="231" spans="1:6" ht="34.5" customHeight="1">
      <c r="A231" s="117" t="s">
        <v>23</v>
      </c>
      <c r="B231" s="82" t="s">
        <v>277</v>
      </c>
      <c r="C231" s="82" t="s">
        <v>892</v>
      </c>
      <c r="D231" s="82"/>
      <c r="E231" s="105">
        <v>2874.9</v>
      </c>
      <c r="F231" s="105">
        <v>2874.9</v>
      </c>
    </row>
    <row r="232" spans="1:6" ht="35.25" customHeight="1">
      <c r="A232" s="117" t="s">
        <v>660</v>
      </c>
      <c r="B232" s="82" t="s">
        <v>277</v>
      </c>
      <c r="C232" s="82" t="s">
        <v>892</v>
      </c>
      <c r="D232" s="82" t="s">
        <v>659</v>
      </c>
      <c r="E232" s="105">
        <v>2874.9</v>
      </c>
      <c r="F232" s="105">
        <v>2874.9</v>
      </c>
    </row>
    <row r="233" spans="1:6" s="129" customFormat="1" ht="45" customHeight="1">
      <c r="A233" s="8" t="s">
        <v>903</v>
      </c>
      <c r="B233" s="86" t="s">
        <v>277</v>
      </c>
      <c r="C233" s="86" t="s">
        <v>704</v>
      </c>
      <c r="D233" s="86"/>
      <c r="E233" s="115">
        <v>420</v>
      </c>
      <c r="F233" s="115">
        <v>420</v>
      </c>
    </row>
    <row r="234" spans="1:6" ht="41.25" customHeight="1">
      <c r="A234" s="5" t="s">
        <v>904</v>
      </c>
      <c r="B234" s="82" t="s">
        <v>277</v>
      </c>
      <c r="C234" s="82" t="s">
        <v>858</v>
      </c>
      <c r="D234" s="82"/>
      <c r="E234" s="105">
        <v>420</v>
      </c>
      <c r="F234" s="105">
        <v>420</v>
      </c>
    </row>
    <row r="235" spans="1:6" ht="35.25" customHeight="1">
      <c r="A235" s="5" t="s">
        <v>701</v>
      </c>
      <c r="B235" s="82" t="s">
        <v>277</v>
      </c>
      <c r="C235" s="82" t="s">
        <v>858</v>
      </c>
      <c r="D235" s="82" t="s">
        <v>699</v>
      </c>
      <c r="E235" s="105">
        <v>420</v>
      </c>
      <c r="F235" s="105">
        <v>420</v>
      </c>
    </row>
    <row r="236" spans="1:6" s="129" customFormat="1" ht="27.75" customHeight="1">
      <c r="A236" s="94" t="s">
        <v>302</v>
      </c>
      <c r="B236" s="86" t="s">
        <v>272</v>
      </c>
      <c r="C236" s="86"/>
      <c r="D236" s="86"/>
      <c r="E236" s="115">
        <f aca="true" t="shared" si="3" ref="E236:F239">SUM(E237)</f>
        <v>4000</v>
      </c>
      <c r="F236" s="115">
        <f t="shared" si="3"/>
        <v>4000</v>
      </c>
    </row>
    <row r="237" spans="1:6" ht="27" customHeight="1">
      <c r="A237" s="8" t="s">
        <v>902</v>
      </c>
      <c r="B237" s="86" t="s">
        <v>272</v>
      </c>
      <c r="C237" s="86" t="s">
        <v>789</v>
      </c>
      <c r="D237" s="82"/>
      <c r="E237" s="115">
        <f t="shared" si="3"/>
        <v>4000</v>
      </c>
      <c r="F237" s="115">
        <f t="shared" si="3"/>
        <v>4000</v>
      </c>
    </row>
    <row r="238" spans="1:6" s="10" customFormat="1" ht="27" customHeight="1">
      <c r="A238" s="6" t="s">
        <v>782</v>
      </c>
      <c r="B238" s="82" t="s">
        <v>272</v>
      </c>
      <c r="C238" s="82" t="s">
        <v>840</v>
      </c>
      <c r="D238" s="82"/>
      <c r="E238" s="105">
        <f t="shared" si="3"/>
        <v>4000</v>
      </c>
      <c r="F238" s="105">
        <f t="shared" si="3"/>
        <v>4000</v>
      </c>
    </row>
    <row r="239" spans="1:6" ht="72.75" customHeight="1">
      <c r="A239" s="188" t="s">
        <v>24</v>
      </c>
      <c r="B239" s="82" t="s">
        <v>272</v>
      </c>
      <c r="C239" s="82" t="s">
        <v>890</v>
      </c>
      <c r="D239" s="86"/>
      <c r="E239" s="105">
        <f t="shared" si="3"/>
        <v>4000</v>
      </c>
      <c r="F239" s="105">
        <f t="shared" si="3"/>
        <v>4000</v>
      </c>
    </row>
    <row r="240" spans="1:6" s="13" customFormat="1" ht="33.75" customHeight="1">
      <c r="A240" s="117" t="s">
        <v>74</v>
      </c>
      <c r="B240" s="82" t="s">
        <v>272</v>
      </c>
      <c r="C240" s="82" t="s">
        <v>890</v>
      </c>
      <c r="D240" s="82" t="s">
        <v>697</v>
      </c>
      <c r="E240" s="105">
        <v>4000</v>
      </c>
      <c r="F240" s="105">
        <v>4000</v>
      </c>
    </row>
    <row r="241" spans="1:6" ht="24.75" customHeight="1">
      <c r="A241" s="116" t="s">
        <v>304</v>
      </c>
      <c r="B241" s="86" t="s">
        <v>135</v>
      </c>
      <c r="C241" s="86"/>
      <c r="D241" s="86"/>
      <c r="E241" s="115">
        <f>E242</f>
        <v>3000</v>
      </c>
      <c r="F241" s="115">
        <f>F242</f>
        <v>3000</v>
      </c>
    </row>
    <row r="242" spans="1:6" ht="32.25" customHeight="1">
      <c r="A242" s="21" t="s">
        <v>919</v>
      </c>
      <c r="B242" s="86" t="s">
        <v>135</v>
      </c>
      <c r="C242" s="86" t="s">
        <v>773</v>
      </c>
      <c r="D242" s="86"/>
      <c r="E242" s="115">
        <f>SUM(E243,E245)</f>
        <v>3000</v>
      </c>
      <c r="F242" s="115">
        <f>SUM(F243,F245)</f>
        <v>3000</v>
      </c>
    </row>
    <row r="243" spans="1:6" ht="21.75" customHeight="1">
      <c r="A243" s="11" t="s">
        <v>798</v>
      </c>
      <c r="B243" s="82" t="s">
        <v>135</v>
      </c>
      <c r="C243" s="82" t="s">
        <v>797</v>
      </c>
      <c r="D243" s="86"/>
      <c r="E243" s="115">
        <f>SUM(E244)</f>
        <v>500</v>
      </c>
      <c r="F243" s="115">
        <f>SUM(F244)</f>
        <v>500</v>
      </c>
    </row>
    <row r="244" spans="1:6" ht="21.75" customHeight="1">
      <c r="A244" s="124" t="s">
        <v>72</v>
      </c>
      <c r="B244" s="82" t="s">
        <v>135</v>
      </c>
      <c r="C244" s="82" t="s">
        <v>797</v>
      </c>
      <c r="D244" s="82" t="s">
        <v>101</v>
      </c>
      <c r="E244" s="105">
        <v>500</v>
      </c>
      <c r="F244" s="105">
        <v>500</v>
      </c>
    </row>
    <row r="245" spans="1:6" ht="33" customHeight="1">
      <c r="A245" s="58" t="s">
        <v>799</v>
      </c>
      <c r="B245" s="82" t="s">
        <v>135</v>
      </c>
      <c r="C245" s="82" t="s">
        <v>800</v>
      </c>
      <c r="D245" s="86"/>
      <c r="E245" s="115">
        <f>SUM(E246)</f>
        <v>2500</v>
      </c>
      <c r="F245" s="115">
        <f>SUM(F246)</f>
        <v>2500</v>
      </c>
    </row>
    <row r="246" spans="1:6" ht="20.25" customHeight="1">
      <c r="A246" s="124" t="s">
        <v>72</v>
      </c>
      <c r="B246" s="82" t="s">
        <v>135</v>
      </c>
      <c r="C246" s="82" t="s">
        <v>800</v>
      </c>
      <c r="D246" s="82" t="s">
        <v>101</v>
      </c>
      <c r="E246" s="105">
        <v>2500</v>
      </c>
      <c r="F246" s="105">
        <v>2500</v>
      </c>
    </row>
    <row r="247" spans="1:6" s="13" customFormat="1" ht="24.75" customHeight="1">
      <c r="A247" s="116" t="s">
        <v>323</v>
      </c>
      <c r="B247" s="86" t="s">
        <v>275</v>
      </c>
      <c r="C247" s="86"/>
      <c r="D247" s="86"/>
      <c r="E247" s="115">
        <f>SUM(E248)</f>
        <v>2100</v>
      </c>
      <c r="F247" s="115">
        <f>SUM(F248)</f>
        <v>2100</v>
      </c>
    </row>
    <row r="248" spans="1:6" ht="21.75" customHeight="1">
      <c r="A248" s="116" t="s">
        <v>276</v>
      </c>
      <c r="B248" s="86" t="s">
        <v>141</v>
      </c>
      <c r="C248" s="86"/>
      <c r="D248" s="86"/>
      <c r="E248" s="115">
        <f>SUM(E249)</f>
        <v>2100</v>
      </c>
      <c r="F248" s="115">
        <f>SUM(F249)</f>
        <v>2100</v>
      </c>
    </row>
    <row r="249" spans="1:6" s="129" customFormat="1" ht="51" customHeight="1">
      <c r="A249" s="8" t="s">
        <v>785</v>
      </c>
      <c r="B249" s="86" t="s">
        <v>141</v>
      </c>
      <c r="C249" s="86" t="s">
        <v>733</v>
      </c>
      <c r="D249" s="86"/>
      <c r="E249" s="115">
        <f>SUM(E253,E250)</f>
        <v>2100</v>
      </c>
      <c r="F249" s="115">
        <f>SUM(F253,F250)</f>
        <v>2100</v>
      </c>
    </row>
    <row r="250" spans="1:6" ht="27" customHeight="1">
      <c r="A250" s="117" t="s">
        <v>835</v>
      </c>
      <c r="B250" s="82" t="s">
        <v>141</v>
      </c>
      <c r="C250" s="82" t="s">
        <v>838</v>
      </c>
      <c r="D250" s="82"/>
      <c r="E250" s="105">
        <f>SUM(E251:E252)</f>
        <v>1100</v>
      </c>
      <c r="F250" s="105">
        <f>SUM(F251:F252)</f>
        <v>1100</v>
      </c>
    </row>
    <row r="251" spans="1:6" s="12" customFormat="1" ht="25.5" customHeight="1">
      <c r="A251" s="117" t="s">
        <v>695</v>
      </c>
      <c r="B251" s="82" t="s">
        <v>141</v>
      </c>
      <c r="C251" s="82" t="s">
        <v>838</v>
      </c>
      <c r="D251" s="82" t="s">
        <v>692</v>
      </c>
      <c r="E251" s="105">
        <v>430</v>
      </c>
      <c r="F251" s="105">
        <v>430</v>
      </c>
    </row>
    <row r="252" spans="1:6" ht="36" customHeight="1">
      <c r="A252" s="117" t="s">
        <v>660</v>
      </c>
      <c r="B252" s="82" t="s">
        <v>141</v>
      </c>
      <c r="C252" s="82" t="s">
        <v>838</v>
      </c>
      <c r="D252" s="82" t="s">
        <v>659</v>
      </c>
      <c r="E252" s="105">
        <v>670</v>
      </c>
      <c r="F252" s="105">
        <v>670</v>
      </c>
    </row>
    <row r="253" spans="1:6" ht="36" customHeight="1">
      <c r="A253" s="117" t="s">
        <v>1045</v>
      </c>
      <c r="B253" s="82" t="s">
        <v>141</v>
      </c>
      <c r="C253" s="82" t="s">
        <v>1046</v>
      </c>
      <c r="D253" s="82"/>
      <c r="E253" s="105">
        <f>SUM(E254:E255)</f>
        <v>1000</v>
      </c>
      <c r="F253" s="105">
        <f>SUM(F254:F255)</f>
        <v>1000</v>
      </c>
    </row>
    <row r="254" spans="1:6" ht="36" customHeight="1">
      <c r="A254" s="117" t="s">
        <v>695</v>
      </c>
      <c r="B254" s="82" t="s">
        <v>141</v>
      </c>
      <c r="C254" s="82" t="s">
        <v>1046</v>
      </c>
      <c r="D254" s="82" t="s">
        <v>692</v>
      </c>
      <c r="E254" s="105">
        <v>500</v>
      </c>
      <c r="F254" s="105">
        <v>500</v>
      </c>
    </row>
    <row r="255" spans="1:6" ht="36" customHeight="1">
      <c r="A255" s="117" t="s">
        <v>660</v>
      </c>
      <c r="B255" s="82" t="s">
        <v>141</v>
      </c>
      <c r="C255" s="82" t="s">
        <v>1046</v>
      </c>
      <c r="D255" s="82" t="s">
        <v>659</v>
      </c>
      <c r="E255" s="105">
        <v>500</v>
      </c>
      <c r="F255" s="105">
        <v>500</v>
      </c>
    </row>
    <row r="256" spans="1:6" ht="22.5" customHeight="1">
      <c r="A256" s="116" t="s">
        <v>324</v>
      </c>
      <c r="B256" s="86" t="s">
        <v>325</v>
      </c>
      <c r="C256" s="86"/>
      <c r="D256" s="86"/>
      <c r="E256" s="115">
        <f>SUM(E257)</f>
        <v>2000</v>
      </c>
      <c r="F256" s="115">
        <f>SUM(F257)</f>
        <v>2000</v>
      </c>
    </row>
    <row r="257" spans="1:6" ht="21" customHeight="1">
      <c r="A257" s="116" t="s">
        <v>91</v>
      </c>
      <c r="B257" s="86" t="s">
        <v>138</v>
      </c>
      <c r="C257" s="86"/>
      <c r="D257" s="86"/>
      <c r="E257" s="115">
        <f>SUM(E259)</f>
        <v>2000</v>
      </c>
      <c r="F257" s="115">
        <f>SUM(F259)</f>
        <v>2000</v>
      </c>
    </row>
    <row r="258" spans="1:6" ht="34.5" customHeight="1">
      <c r="A258" s="116" t="s">
        <v>876</v>
      </c>
      <c r="B258" s="86" t="s">
        <v>138</v>
      </c>
      <c r="C258" s="86" t="s">
        <v>655</v>
      </c>
      <c r="D258" s="86"/>
      <c r="E258" s="115">
        <v>2000</v>
      </c>
      <c r="F258" s="115">
        <v>2000</v>
      </c>
    </row>
    <row r="259" spans="1:6" ht="36.75" customHeight="1">
      <c r="A259" s="117" t="s">
        <v>366</v>
      </c>
      <c r="B259" s="82" t="s">
        <v>138</v>
      </c>
      <c r="C259" s="82" t="s">
        <v>875</v>
      </c>
      <c r="D259" s="82"/>
      <c r="E259" s="105">
        <f>SUM(E260)</f>
        <v>2000</v>
      </c>
      <c r="F259" s="105">
        <f>SUM(F260)</f>
        <v>2000</v>
      </c>
    </row>
    <row r="260" spans="1:6" ht="28.5" customHeight="1">
      <c r="A260" s="58" t="s">
        <v>896</v>
      </c>
      <c r="B260" s="82" t="s">
        <v>138</v>
      </c>
      <c r="C260" s="82" t="s">
        <v>910</v>
      </c>
      <c r="D260" s="82"/>
      <c r="E260" s="105">
        <f>SUM(E261)</f>
        <v>2000</v>
      </c>
      <c r="F260" s="105">
        <f>SUM(F261)</f>
        <v>2000</v>
      </c>
    </row>
    <row r="261" spans="1:6" ht="21.75" customHeight="1">
      <c r="A261" s="117" t="s">
        <v>487</v>
      </c>
      <c r="B261" s="82" t="s">
        <v>138</v>
      </c>
      <c r="C261" s="82" t="s">
        <v>910</v>
      </c>
      <c r="D261" s="82" t="s">
        <v>488</v>
      </c>
      <c r="E261" s="105">
        <v>2000</v>
      </c>
      <c r="F261" s="105">
        <v>2000</v>
      </c>
    </row>
    <row r="262" spans="1:6" ht="38.25" customHeight="1">
      <c r="A262" s="116" t="s">
        <v>326</v>
      </c>
      <c r="B262" s="86" t="s">
        <v>136</v>
      </c>
      <c r="C262" s="86"/>
      <c r="D262" s="86"/>
      <c r="E262" s="115">
        <f>SUM(E263)</f>
        <v>362</v>
      </c>
      <c r="F262" s="115">
        <f>SUM(F263)</f>
        <v>60</v>
      </c>
    </row>
    <row r="263" spans="1:6" ht="32.25" customHeight="1">
      <c r="A263" s="8" t="s">
        <v>283</v>
      </c>
      <c r="B263" s="86" t="s">
        <v>137</v>
      </c>
      <c r="C263" s="86"/>
      <c r="D263" s="86"/>
      <c r="E263" s="115">
        <f>SUM(E266)</f>
        <v>362</v>
      </c>
      <c r="F263" s="115">
        <f>SUM(F266)</f>
        <v>60</v>
      </c>
    </row>
    <row r="264" spans="1:6" s="55" customFormat="1" ht="26.25" customHeight="1">
      <c r="A264" s="116" t="s">
        <v>876</v>
      </c>
      <c r="B264" s="86" t="s">
        <v>137</v>
      </c>
      <c r="C264" s="86" t="s">
        <v>655</v>
      </c>
      <c r="D264" s="86"/>
      <c r="E264" s="115">
        <f aca="true" t="shared" si="4" ref="E264:F266">SUM(E265)</f>
        <v>362</v>
      </c>
      <c r="F264" s="115">
        <f t="shared" si="4"/>
        <v>60</v>
      </c>
    </row>
    <row r="265" spans="1:6" s="55" customFormat="1" ht="32.25" customHeight="1">
      <c r="A265" s="8" t="s">
        <v>80</v>
      </c>
      <c r="B265" s="86" t="s">
        <v>137</v>
      </c>
      <c r="C265" s="86" t="s">
        <v>877</v>
      </c>
      <c r="D265" s="86"/>
      <c r="E265" s="115">
        <f t="shared" si="4"/>
        <v>362</v>
      </c>
      <c r="F265" s="115">
        <f t="shared" si="4"/>
        <v>60</v>
      </c>
    </row>
    <row r="266" spans="1:6" ht="28.5" customHeight="1">
      <c r="A266" s="169" t="s">
        <v>702</v>
      </c>
      <c r="B266" s="82" t="s">
        <v>137</v>
      </c>
      <c r="C266" s="82" t="s">
        <v>911</v>
      </c>
      <c r="D266" s="82"/>
      <c r="E266" s="105">
        <f t="shared" si="4"/>
        <v>362</v>
      </c>
      <c r="F266" s="105">
        <f t="shared" si="4"/>
        <v>60</v>
      </c>
    </row>
    <row r="267" spans="1:6" ht="24" customHeight="1">
      <c r="A267" s="117" t="s">
        <v>80</v>
      </c>
      <c r="B267" s="82" t="s">
        <v>137</v>
      </c>
      <c r="C267" s="82" t="s">
        <v>911</v>
      </c>
      <c r="D267" s="82" t="s">
        <v>485</v>
      </c>
      <c r="E267" s="105">
        <v>362</v>
      </c>
      <c r="F267" s="105">
        <v>60</v>
      </c>
    </row>
    <row r="268" spans="1:6" ht="45.75" customHeight="1">
      <c r="A268" s="21" t="s">
        <v>328</v>
      </c>
      <c r="B268" s="86" t="s">
        <v>327</v>
      </c>
      <c r="C268" s="86"/>
      <c r="D268" s="86"/>
      <c r="E268" s="115">
        <f>SUM(E270,E277)</f>
        <v>53324</v>
      </c>
      <c r="F268" s="115">
        <f>SUM(F270,F277)</f>
        <v>53324</v>
      </c>
    </row>
    <row r="269" spans="1:6" s="129" customFormat="1" ht="45.75" customHeight="1">
      <c r="A269" s="167" t="s">
        <v>26</v>
      </c>
      <c r="B269" s="86" t="s">
        <v>284</v>
      </c>
      <c r="C269" s="86"/>
      <c r="D269" s="86"/>
      <c r="E269" s="115">
        <f>E270</f>
        <v>22329</v>
      </c>
      <c r="F269" s="115">
        <f>F270</f>
        <v>22329</v>
      </c>
    </row>
    <row r="270" spans="1:6" ht="24" customHeight="1">
      <c r="A270" s="116" t="s">
        <v>876</v>
      </c>
      <c r="B270" s="86" t="s">
        <v>284</v>
      </c>
      <c r="C270" s="86" t="s">
        <v>655</v>
      </c>
      <c r="D270" s="86"/>
      <c r="E270" s="115">
        <f>SUM(E271)</f>
        <v>22329</v>
      </c>
      <c r="F270" s="115">
        <f>SUM(F271)</f>
        <v>22329</v>
      </c>
    </row>
    <row r="271" spans="1:6" ht="18" customHeight="1">
      <c r="A271" s="21" t="s">
        <v>654</v>
      </c>
      <c r="B271" s="86" t="s">
        <v>284</v>
      </c>
      <c r="C271" s="86" t="s">
        <v>653</v>
      </c>
      <c r="D271" s="86"/>
      <c r="E271" s="115">
        <f>SUM(E272,E274)</f>
        <v>22329</v>
      </c>
      <c r="F271" s="115">
        <f>SUM(F272,F274)</f>
        <v>22329</v>
      </c>
    </row>
    <row r="272" spans="1:6" ht="31.5" customHeight="1">
      <c r="A272" s="62" t="s">
        <v>899</v>
      </c>
      <c r="B272" s="82" t="s">
        <v>284</v>
      </c>
      <c r="C272" s="82" t="s">
        <v>656</v>
      </c>
      <c r="D272" s="82"/>
      <c r="E272" s="105">
        <f>SUM(E273)</f>
        <v>4329</v>
      </c>
      <c r="F272" s="105">
        <f>SUM(F273)</f>
        <v>4329</v>
      </c>
    </row>
    <row r="273" spans="1:6" ht="21" customHeight="1">
      <c r="A273" s="62" t="s">
        <v>123</v>
      </c>
      <c r="B273" s="82" t="s">
        <v>284</v>
      </c>
      <c r="C273" s="82" t="s">
        <v>656</v>
      </c>
      <c r="D273" s="82" t="s">
        <v>122</v>
      </c>
      <c r="E273" s="105">
        <v>4329</v>
      </c>
      <c r="F273" s="105">
        <v>4329</v>
      </c>
    </row>
    <row r="274" spans="1:6" s="93" customFormat="1" ht="36.75" customHeight="1">
      <c r="A274" s="62" t="s">
        <v>900</v>
      </c>
      <c r="B274" s="63" t="s">
        <v>284</v>
      </c>
      <c r="C274" s="63" t="s">
        <v>657</v>
      </c>
      <c r="D274" s="63" t="s">
        <v>471</v>
      </c>
      <c r="E274" s="105">
        <f>SUM(E275)</f>
        <v>18000</v>
      </c>
      <c r="F274" s="105">
        <f>SUM(F275)</f>
        <v>18000</v>
      </c>
    </row>
    <row r="275" spans="1:6" s="93" customFormat="1" ht="24.75" customHeight="1">
      <c r="A275" s="62" t="s">
        <v>123</v>
      </c>
      <c r="B275" s="63" t="s">
        <v>284</v>
      </c>
      <c r="C275" s="63" t="s">
        <v>657</v>
      </c>
      <c r="D275" s="63" t="s">
        <v>122</v>
      </c>
      <c r="E275" s="106">
        <v>18000</v>
      </c>
      <c r="F275" s="106">
        <v>18000</v>
      </c>
    </row>
    <row r="276" spans="1:6" s="129" customFormat="1" ht="24.75" customHeight="1">
      <c r="A276" s="185" t="s">
        <v>897</v>
      </c>
      <c r="B276" s="125" t="s">
        <v>771</v>
      </c>
      <c r="C276" s="125"/>
      <c r="D276" s="125"/>
      <c r="E276" s="126">
        <f>E277</f>
        <v>30995</v>
      </c>
      <c r="F276" s="126">
        <f>F277</f>
        <v>30995</v>
      </c>
    </row>
    <row r="277" spans="1:6" s="93" customFormat="1" ht="19.5" customHeight="1">
      <c r="A277" s="21" t="s">
        <v>654</v>
      </c>
      <c r="B277" s="125" t="s">
        <v>771</v>
      </c>
      <c r="C277" s="125" t="s">
        <v>653</v>
      </c>
      <c r="D277" s="125"/>
      <c r="E277" s="115">
        <f>SUM(E278)</f>
        <v>30995</v>
      </c>
      <c r="F277" s="115">
        <f>SUM(F278)</f>
        <v>30995</v>
      </c>
    </row>
    <row r="278" spans="1:6" s="93" customFormat="1" ht="31.5" customHeight="1">
      <c r="A278" s="123" t="s">
        <v>901</v>
      </c>
      <c r="B278" s="82" t="s">
        <v>771</v>
      </c>
      <c r="C278" s="137" t="s">
        <v>898</v>
      </c>
      <c r="D278" s="63" t="s">
        <v>1069</v>
      </c>
      <c r="E278" s="106">
        <v>30995</v>
      </c>
      <c r="F278" s="106">
        <v>30995</v>
      </c>
    </row>
  </sheetData>
  <sheetProtection/>
  <mergeCells count="5">
    <mergeCell ref="A1:F1"/>
    <mergeCell ref="E6:F6"/>
    <mergeCell ref="A4:F4"/>
    <mergeCell ref="A3:F3"/>
    <mergeCell ref="A2:F2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3"/>
  <sheetViews>
    <sheetView zoomScalePageLayoutView="0" workbookViewId="0" topLeftCell="A67">
      <selection activeCell="A73" sqref="A73"/>
    </sheetView>
  </sheetViews>
  <sheetFormatPr defaultColWidth="9.140625" defaultRowHeight="12.75"/>
  <cols>
    <col min="1" max="1" width="49.57421875" style="132" customWidth="1"/>
    <col min="2" max="2" width="10.00390625" style="132" customWidth="1"/>
    <col min="3" max="3" width="9.7109375" style="132" customWidth="1"/>
    <col min="4" max="4" width="9.57421875" style="132" customWidth="1"/>
    <col min="5" max="5" width="8.140625" style="132" customWidth="1"/>
    <col min="6" max="6" width="9.8515625" style="133" customWidth="1"/>
  </cols>
  <sheetData>
    <row r="1" spans="1:6" ht="12.75">
      <c r="A1" s="71"/>
      <c r="B1" s="71"/>
      <c r="C1" s="71"/>
      <c r="D1" s="10"/>
      <c r="E1" s="71"/>
      <c r="F1" s="9" t="s">
        <v>917</v>
      </c>
    </row>
    <row r="2" spans="1:6" ht="45.75" customHeight="1">
      <c r="A2" s="220" t="s">
        <v>1058</v>
      </c>
      <c r="B2" s="220"/>
      <c r="C2" s="220"/>
      <c r="D2" s="220"/>
      <c r="E2" s="220"/>
      <c r="F2" s="220"/>
    </row>
    <row r="3" spans="1:6" ht="12.75">
      <c r="A3" s="168"/>
      <c r="B3" s="168"/>
      <c r="C3" s="168"/>
      <c r="D3" s="10"/>
      <c r="E3" s="168"/>
      <c r="F3" s="104" t="s">
        <v>644</v>
      </c>
    </row>
    <row r="4" spans="1:7" ht="45" customHeight="1">
      <c r="A4" s="250" t="s">
        <v>915</v>
      </c>
      <c r="B4" s="250"/>
      <c r="C4" s="250"/>
      <c r="D4" s="250"/>
      <c r="E4" s="250"/>
      <c r="F4" s="250"/>
      <c r="G4" s="196"/>
    </row>
    <row r="5" spans="1:6" ht="12.75">
      <c r="A5" s="56"/>
      <c r="B5" s="56"/>
      <c r="C5" s="56"/>
      <c r="D5" s="56"/>
      <c r="E5" s="56"/>
      <c r="F5" s="136"/>
    </row>
    <row r="6" spans="1:6" ht="12.75">
      <c r="A6" s="56"/>
      <c r="B6" s="56"/>
      <c r="C6" s="56"/>
      <c r="D6" s="56"/>
      <c r="E6" s="56"/>
      <c r="F6" s="135" t="s">
        <v>95</v>
      </c>
    </row>
    <row r="7" spans="1:6" ht="35.25" customHeight="1">
      <c r="A7" s="114" t="s">
        <v>534</v>
      </c>
      <c r="B7" s="57" t="s">
        <v>467</v>
      </c>
      <c r="C7" s="114" t="s">
        <v>468</v>
      </c>
      <c r="D7" s="114" t="s">
        <v>658</v>
      </c>
      <c r="E7" s="114" t="s">
        <v>469</v>
      </c>
      <c r="F7" s="23" t="s">
        <v>454</v>
      </c>
    </row>
    <row r="8" spans="1:6" ht="24" customHeight="1">
      <c r="A8" s="116" t="s">
        <v>470</v>
      </c>
      <c r="B8" s="116"/>
      <c r="C8" s="114"/>
      <c r="D8" s="114"/>
      <c r="E8" s="114"/>
      <c r="F8" s="115">
        <f>SUM(F9,F99,F136,F150,F158,F165,F202,F214,F272,F292)</f>
        <v>548641.9</v>
      </c>
    </row>
    <row r="9" spans="1:6" ht="24" customHeight="1">
      <c r="A9" s="61" t="s">
        <v>403</v>
      </c>
      <c r="B9" s="114">
        <v>439</v>
      </c>
      <c r="C9" s="114"/>
      <c r="D9" s="114"/>
      <c r="E9" s="114"/>
      <c r="F9" s="115">
        <f>SUM(F10,F56,F69,F83)</f>
        <v>39385</v>
      </c>
    </row>
    <row r="10" spans="1:6" s="13" customFormat="1" ht="23.25" customHeight="1">
      <c r="A10" s="116" t="s">
        <v>472</v>
      </c>
      <c r="B10" s="114">
        <v>439</v>
      </c>
      <c r="C10" s="86" t="s">
        <v>473</v>
      </c>
      <c r="D10" s="86"/>
      <c r="E10" s="86"/>
      <c r="F10" s="115">
        <f>SUM(F11,F18,F25,F38,F45,F50)</f>
        <v>32775</v>
      </c>
    </row>
    <row r="11" spans="1:6" s="13" customFormat="1" ht="42.75" customHeight="1">
      <c r="A11" s="116" t="s">
        <v>474</v>
      </c>
      <c r="B11" s="114">
        <v>439</v>
      </c>
      <c r="C11" s="86" t="s">
        <v>475</v>
      </c>
      <c r="D11" s="86"/>
      <c r="E11" s="86"/>
      <c r="F11" s="115">
        <f>SUM(F13)</f>
        <v>1483</v>
      </c>
    </row>
    <row r="12" spans="1:6" s="13" customFormat="1" ht="42.75" customHeight="1">
      <c r="A12" s="116" t="s">
        <v>15</v>
      </c>
      <c r="B12" s="114">
        <v>439</v>
      </c>
      <c r="C12" s="86" t="s">
        <v>475</v>
      </c>
      <c r="D12" s="86" t="s">
        <v>0</v>
      </c>
      <c r="E12" s="86"/>
      <c r="F12" s="115">
        <v>1483</v>
      </c>
    </row>
    <row r="13" spans="1:6" ht="21.75" customHeight="1">
      <c r="A13" s="117" t="s">
        <v>476</v>
      </c>
      <c r="B13" s="195">
        <v>439</v>
      </c>
      <c r="C13" s="82" t="s">
        <v>475</v>
      </c>
      <c r="D13" s="82" t="s">
        <v>1</v>
      </c>
      <c r="E13" s="82"/>
      <c r="F13" s="105">
        <f>SUM(F14,F16)</f>
        <v>1483</v>
      </c>
    </row>
    <row r="14" spans="1:6" ht="36.75" customHeight="1">
      <c r="A14" s="117" t="s">
        <v>662</v>
      </c>
      <c r="B14" s="195">
        <v>439</v>
      </c>
      <c r="C14" s="82" t="s">
        <v>475</v>
      </c>
      <c r="D14" s="82" t="s">
        <v>2</v>
      </c>
      <c r="E14" s="82"/>
      <c r="F14" s="105">
        <f>SUM(F15)</f>
        <v>993</v>
      </c>
    </row>
    <row r="15" spans="1:6" ht="27.75" customHeight="1">
      <c r="A15" s="117" t="s">
        <v>664</v>
      </c>
      <c r="B15" s="195">
        <v>439</v>
      </c>
      <c r="C15" s="82" t="s">
        <v>475</v>
      </c>
      <c r="D15" s="82" t="s">
        <v>2</v>
      </c>
      <c r="E15" s="82" t="s">
        <v>663</v>
      </c>
      <c r="F15" s="105">
        <v>993</v>
      </c>
    </row>
    <row r="16" spans="1:6" ht="22.5" customHeight="1">
      <c r="A16" s="117" t="s">
        <v>354</v>
      </c>
      <c r="B16" s="195">
        <v>439</v>
      </c>
      <c r="C16" s="82" t="s">
        <v>475</v>
      </c>
      <c r="D16" s="82" t="s">
        <v>3</v>
      </c>
      <c r="E16" s="82"/>
      <c r="F16" s="105">
        <f>SUM(F17)</f>
        <v>490</v>
      </c>
    </row>
    <row r="17" spans="1:6" ht="36.75" customHeight="1">
      <c r="A17" s="117" t="s">
        <v>660</v>
      </c>
      <c r="B17" s="195">
        <v>439</v>
      </c>
      <c r="C17" s="82" t="s">
        <v>475</v>
      </c>
      <c r="D17" s="82" t="s">
        <v>3</v>
      </c>
      <c r="E17" s="82" t="s">
        <v>659</v>
      </c>
      <c r="F17" s="105">
        <v>490</v>
      </c>
    </row>
    <row r="18" spans="1:6" ht="48.75" customHeight="1">
      <c r="A18" s="116" t="s">
        <v>650</v>
      </c>
      <c r="B18" s="114">
        <v>439</v>
      </c>
      <c r="C18" s="86" t="s">
        <v>104</v>
      </c>
      <c r="D18" s="86"/>
      <c r="E18" s="86"/>
      <c r="F18" s="115">
        <f>SUM(F20)</f>
        <v>1364</v>
      </c>
    </row>
    <row r="19" spans="1:6" ht="37.5" customHeight="1">
      <c r="A19" s="116" t="s">
        <v>15</v>
      </c>
      <c r="B19" s="114">
        <v>439</v>
      </c>
      <c r="C19" s="86" t="s">
        <v>104</v>
      </c>
      <c r="D19" s="86" t="s">
        <v>0</v>
      </c>
      <c r="E19" s="86"/>
      <c r="F19" s="115">
        <v>1364</v>
      </c>
    </row>
    <row r="20" spans="1:6" s="13" customFormat="1" ht="32.25" customHeight="1">
      <c r="A20" s="117" t="s">
        <v>103</v>
      </c>
      <c r="B20" s="195">
        <v>439</v>
      </c>
      <c r="C20" s="82" t="s">
        <v>104</v>
      </c>
      <c r="D20" s="82" t="s">
        <v>4</v>
      </c>
      <c r="E20" s="82"/>
      <c r="F20" s="105">
        <f>SUM(F21,F23)</f>
        <v>1364</v>
      </c>
    </row>
    <row r="21" spans="1:6" s="13" customFormat="1" ht="32.25" customHeight="1">
      <c r="A21" s="117" t="s">
        <v>662</v>
      </c>
      <c r="B21" s="195">
        <v>439</v>
      </c>
      <c r="C21" s="82" t="s">
        <v>104</v>
      </c>
      <c r="D21" s="82" t="s">
        <v>5</v>
      </c>
      <c r="E21" s="82"/>
      <c r="F21" s="105">
        <f>SUM(F22)</f>
        <v>1229</v>
      </c>
    </row>
    <row r="22" spans="1:6" s="13" customFormat="1" ht="33.75" customHeight="1">
      <c r="A22" s="117" t="s">
        <v>664</v>
      </c>
      <c r="B22" s="195">
        <v>439</v>
      </c>
      <c r="C22" s="82" t="s">
        <v>104</v>
      </c>
      <c r="D22" s="82" t="s">
        <v>5</v>
      </c>
      <c r="E22" s="82" t="s">
        <v>663</v>
      </c>
      <c r="F22" s="105">
        <v>1229</v>
      </c>
    </row>
    <row r="23" spans="1:6" s="13" customFormat="1" ht="24.75" customHeight="1">
      <c r="A23" s="117" t="s">
        <v>354</v>
      </c>
      <c r="B23" s="195">
        <v>439</v>
      </c>
      <c r="C23" s="82" t="s">
        <v>104</v>
      </c>
      <c r="D23" s="82" t="s">
        <v>6</v>
      </c>
      <c r="E23" s="82"/>
      <c r="F23" s="105">
        <f>SUM(F24)</f>
        <v>135</v>
      </c>
    </row>
    <row r="24" spans="1:6" s="13" customFormat="1" ht="31.5" customHeight="1">
      <c r="A24" s="117" t="s">
        <v>660</v>
      </c>
      <c r="B24" s="195">
        <v>439</v>
      </c>
      <c r="C24" s="82" t="s">
        <v>104</v>
      </c>
      <c r="D24" s="82" t="s">
        <v>6</v>
      </c>
      <c r="E24" s="82" t="s">
        <v>659</v>
      </c>
      <c r="F24" s="105">
        <v>135</v>
      </c>
    </row>
    <row r="25" spans="1:6" s="13" customFormat="1" ht="48" customHeight="1">
      <c r="A25" s="116" t="s">
        <v>105</v>
      </c>
      <c r="B25" s="195">
        <v>439</v>
      </c>
      <c r="C25" s="86" t="s">
        <v>106</v>
      </c>
      <c r="D25" s="86"/>
      <c r="E25" s="86"/>
      <c r="F25" s="115">
        <f>SUM(F26,F29)</f>
        <v>26038</v>
      </c>
    </row>
    <row r="26" spans="1:6" s="13" customFormat="1" ht="48.75" customHeight="1">
      <c r="A26" s="107" t="s">
        <v>869</v>
      </c>
      <c r="B26" s="195">
        <v>439</v>
      </c>
      <c r="C26" s="86" t="s">
        <v>106</v>
      </c>
      <c r="D26" s="86" t="s">
        <v>779</v>
      </c>
      <c r="E26" s="86"/>
      <c r="F26" s="115">
        <f>SUM(F27)</f>
        <v>50</v>
      </c>
    </row>
    <row r="27" spans="1:6" ht="42" customHeight="1">
      <c r="A27" s="24" t="s">
        <v>870</v>
      </c>
      <c r="B27" s="195">
        <v>439</v>
      </c>
      <c r="C27" s="82" t="s">
        <v>106</v>
      </c>
      <c r="D27" s="82" t="s">
        <v>816</v>
      </c>
      <c r="E27" s="82"/>
      <c r="F27" s="105">
        <v>50</v>
      </c>
    </row>
    <row r="28" spans="1:6" ht="31.5" customHeight="1">
      <c r="A28" s="117" t="s">
        <v>660</v>
      </c>
      <c r="B28" s="195">
        <v>439</v>
      </c>
      <c r="C28" s="82" t="s">
        <v>106</v>
      </c>
      <c r="D28" s="82" t="s">
        <v>816</v>
      </c>
      <c r="E28" s="82" t="s">
        <v>659</v>
      </c>
      <c r="F28" s="105">
        <v>50</v>
      </c>
    </row>
    <row r="29" spans="1:6" s="13" customFormat="1" ht="25.5" customHeight="1">
      <c r="A29" s="116" t="s">
        <v>16</v>
      </c>
      <c r="B29" s="195">
        <v>439</v>
      </c>
      <c r="C29" s="86" t="s">
        <v>106</v>
      </c>
      <c r="D29" s="86" t="s">
        <v>355</v>
      </c>
      <c r="E29" s="86"/>
      <c r="F29" s="115">
        <f>SUM(F30,F33)</f>
        <v>25988</v>
      </c>
    </row>
    <row r="30" spans="1:6" ht="30.75" customHeight="1">
      <c r="A30" s="117" t="s">
        <v>107</v>
      </c>
      <c r="B30" s="195">
        <v>439</v>
      </c>
      <c r="C30" s="82" t="s">
        <v>106</v>
      </c>
      <c r="D30" s="82" t="s">
        <v>665</v>
      </c>
      <c r="E30" s="82"/>
      <c r="F30" s="105">
        <f>SUM(F31)</f>
        <v>878</v>
      </c>
    </row>
    <row r="31" spans="1:6" ht="30.75" customHeight="1">
      <c r="A31" s="117" t="s">
        <v>662</v>
      </c>
      <c r="B31" s="195">
        <v>439</v>
      </c>
      <c r="C31" s="82" t="s">
        <v>106</v>
      </c>
      <c r="D31" s="82" t="s">
        <v>668</v>
      </c>
      <c r="E31" s="82"/>
      <c r="F31" s="105">
        <f>SUM(F32)</f>
        <v>878</v>
      </c>
    </row>
    <row r="32" spans="1:6" ht="34.5" customHeight="1">
      <c r="A32" s="117" t="s">
        <v>664</v>
      </c>
      <c r="B32" s="195">
        <v>439</v>
      </c>
      <c r="C32" s="82" t="s">
        <v>106</v>
      </c>
      <c r="D32" s="82" t="s">
        <v>668</v>
      </c>
      <c r="E32" s="82" t="s">
        <v>663</v>
      </c>
      <c r="F32" s="105">
        <v>878</v>
      </c>
    </row>
    <row r="33" spans="1:6" ht="26.25" customHeight="1">
      <c r="A33" s="117" t="s">
        <v>652</v>
      </c>
      <c r="B33" s="195">
        <v>439</v>
      </c>
      <c r="C33" s="82" t="s">
        <v>106</v>
      </c>
      <c r="D33" s="82" t="s">
        <v>666</v>
      </c>
      <c r="E33" s="82"/>
      <c r="F33" s="105">
        <f>SUM(F34,F36)</f>
        <v>25110</v>
      </c>
    </row>
    <row r="34" spans="1:6" ht="27" customHeight="1">
      <c r="A34" s="117" t="s">
        <v>662</v>
      </c>
      <c r="B34" s="195">
        <v>439</v>
      </c>
      <c r="C34" s="82" t="s">
        <v>106</v>
      </c>
      <c r="D34" s="82" t="s">
        <v>667</v>
      </c>
      <c r="E34" s="82"/>
      <c r="F34" s="105">
        <f>SUM(F35)</f>
        <v>19064</v>
      </c>
    </row>
    <row r="35" spans="1:6" ht="36" customHeight="1">
      <c r="A35" s="117" t="s">
        <v>664</v>
      </c>
      <c r="B35" s="195">
        <v>439</v>
      </c>
      <c r="C35" s="82" t="s">
        <v>106</v>
      </c>
      <c r="D35" s="82" t="s">
        <v>667</v>
      </c>
      <c r="E35" s="82" t="s">
        <v>663</v>
      </c>
      <c r="F35" s="105">
        <v>19064</v>
      </c>
    </row>
    <row r="36" spans="1:6" ht="21.75" customHeight="1">
      <c r="A36" s="117" t="s">
        <v>354</v>
      </c>
      <c r="B36" s="195">
        <v>439</v>
      </c>
      <c r="C36" s="82" t="s">
        <v>106</v>
      </c>
      <c r="D36" s="82" t="s">
        <v>669</v>
      </c>
      <c r="E36" s="82"/>
      <c r="F36" s="105">
        <f>SUM(F37)</f>
        <v>6046</v>
      </c>
    </row>
    <row r="37" spans="1:6" ht="38.25" customHeight="1">
      <c r="A37" s="117" t="s">
        <v>660</v>
      </c>
      <c r="B37" s="195">
        <v>439</v>
      </c>
      <c r="C37" s="82" t="s">
        <v>106</v>
      </c>
      <c r="D37" s="82" t="s">
        <v>669</v>
      </c>
      <c r="E37" s="82" t="s">
        <v>659</v>
      </c>
      <c r="F37" s="105">
        <v>6046</v>
      </c>
    </row>
    <row r="38" spans="1:6" ht="47.25" customHeight="1">
      <c r="A38" s="107" t="s">
        <v>131</v>
      </c>
      <c r="B38" s="114">
        <v>439</v>
      </c>
      <c r="C38" s="86" t="s">
        <v>108</v>
      </c>
      <c r="D38" s="82"/>
      <c r="E38" s="82"/>
      <c r="F38" s="115">
        <f>F39</f>
        <v>580</v>
      </c>
    </row>
    <row r="39" spans="1:6" ht="36" customHeight="1">
      <c r="A39" s="116" t="s">
        <v>13</v>
      </c>
      <c r="B39" s="195">
        <v>439</v>
      </c>
      <c r="C39" s="86" t="s">
        <v>108</v>
      </c>
      <c r="D39" s="86" t="s">
        <v>8</v>
      </c>
      <c r="E39" s="82"/>
      <c r="F39" s="115">
        <v>580</v>
      </c>
    </row>
    <row r="40" spans="1:6" ht="32.25" customHeight="1">
      <c r="A40" s="117" t="s">
        <v>675</v>
      </c>
      <c r="B40" s="195">
        <v>439</v>
      </c>
      <c r="C40" s="82" t="s">
        <v>108</v>
      </c>
      <c r="D40" s="82" t="s">
        <v>651</v>
      </c>
      <c r="E40" s="82"/>
      <c r="F40" s="105">
        <f>SUM(F41,F43)</f>
        <v>580</v>
      </c>
    </row>
    <row r="41" spans="1:6" ht="28.5" customHeight="1">
      <c r="A41" s="117" t="s">
        <v>662</v>
      </c>
      <c r="B41" s="195">
        <v>439</v>
      </c>
      <c r="C41" s="82" t="s">
        <v>108</v>
      </c>
      <c r="D41" s="82" t="s">
        <v>680</v>
      </c>
      <c r="E41" s="82"/>
      <c r="F41" s="105">
        <f>SUM(F42)</f>
        <v>560</v>
      </c>
    </row>
    <row r="42" spans="1:6" ht="36" customHeight="1">
      <c r="A42" s="117" t="s">
        <v>664</v>
      </c>
      <c r="B42" s="195">
        <v>439</v>
      </c>
      <c r="C42" s="82" t="s">
        <v>108</v>
      </c>
      <c r="D42" s="82" t="s">
        <v>680</v>
      </c>
      <c r="E42" s="82" t="s">
        <v>663</v>
      </c>
      <c r="F42" s="105">
        <v>560</v>
      </c>
    </row>
    <row r="43" spans="1:6" ht="22.5" customHeight="1">
      <c r="A43" s="117" t="s">
        <v>670</v>
      </c>
      <c r="B43" s="195">
        <v>439</v>
      </c>
      <c r="C43" s="82" t="s">
        <v>108</v>
      </c>
      <c r="D43" s="82" t="s">
        <v>681</v>
      </c>
      <c r="E43" s="82"/>
      <c r="F43" s="105">
        <f>SUM(F44)</f>
        <v>20</v>
      </c>
    </row>
    <row r="44" spans="1:6" ht="33.75" customHeight="1">
      <c r="A44" s="117" t="s">
        <v>660</v>
      </c>
      <c r="B44" s="195">
        <v>439</v>
      </c>
      <c r="C44" s="82" t="s">
        <v>108</v>
      </c>
      <c r="D44" s="82" t="s">
        <v>681</v>
      </c>
      <c r="E44" s="82" t="s">
        <v>659</v>
      </c>
      <c r="F44" s="105">
        <v>20</v>
      </c>
    </row>
    <row r="45" spans="1:6" s="13" customFormat="1" ht="20.25" customHeight="1">
      <c r="A45" s="116" t="s">
        <v>70</v>
      </c>
      <c r="B45" s="195">
        <v>439</v>
      </c>
      <c r="C45" s="86" t="s">
        <v>109</v>
      </c>
      <c r="D45" s="86"/>
      <c r="E45" s="86"/>
      <c r="F45" s="115">
        <v>3000</v>
      </c>
    </row>
    <row r="46" spans="1:6" s="10" customFormat="1" ht="20.25" customHeight="1">
      <c r="A46" s="117" t="s">
        <v>876</v>
      </c>
      <c r="B46" s="195">
        <v>439</v>
      </c>
      <c r="C46" s="82" t="s">
        <v>109</v>
      </c>
      <c r="D46" s="82" t="s">
        <v>655</v>
      </c>
      <c r="E46" s="82"/>
      <c r="F46" s="105">
        <v>3000</v>
      </c>
    </row>
    <row r="47" spans="1:6" s="10" customFormat="1" ht="20.25" customHeight="1">
      <c r="A47" s="117" t="s">
        <v>70</v>
      </c>
      <c r="B47" s="195">
        <v>439</v>
      </c>
      <c r="C47" s="82" t="s">
        <v>109</v>
      </c>
      <c r="D47" s="82" t="s">
        <v>863</v>
      </c>
      <c r="E47" s="82"/>
      <c r="F47" s="105">
        <f>F48</f>
        <v>3000</v>
      </c>
    </row>
    <row r="48" spans="1:6" ht="23.25" customHeight="1">
      <c r="A48" s="117" t="s">
        <v>110</v>
      </c>
      <c r="B48" s="195">
        <v>439</v>
      </c>
      <c r="C48" s="82" t="s">
        <v>109</v>
      </c>
      <c r="D48" s="82" t="s">
        <v>878</v>
      </c>
      <c r="E48" s="82"/>
      <c r="F48" s="105">
        <v>3000</v>
      </c>
    </row>
    <row r="49" spans="1:6" ht="19.5" customHeight="1">
      <c r="A49" s="11" t="s">
        <v>486</v>
      </c>
      <c r="B49" s="195">
        <v>439</v>
      </c>
      <c r="C49" s="82" t="s">
        <v>109</v>
      </c>
      <c r="D49" s="82" t="s">
        <v>878</v>
      </c>
      <c r="E49" s="82" t="s">
        <v>484</v>
      </c>
      <c r="F49" s="105">
        <v>3000</v>
      </c>
    </row>
    <row r="50" spans="1:6" s="13" customFormat="1" ht="21.75" customHeight="1">
      <c r="A50" s="21" t="s">
        <v>549</v>
      </c>
      <c r="B50" s="195">
        <v>439</v>
      </c>
      <c r="C50" s="86" t="s">
        <v>464</v>
      </c>
      <c r="D50" s="86"/>
      <c r="E50" s="86"/>
      <c r="F50" s="115">
        <f>SUM(F52)</f>
        <v>310</v>
      </c>
    </row>
    <row r="51" spans="1:6" s="13" customFormat="1" ht="27.75" customHeight="1">
      <c r="A51" s="116" t="s">
        <v>13</v>
      </c>
      <c r="B51" s="195">
        <v>439</v>
      </c>
      <c r="C51" s="82" t="s">
        <v>464</v>
      </c>
      <c r="D51" s="82" t="s">
        <v>8</v>
      </c>
      <c r="E51" s="82"/>
      <c r="F51" s="105">
        <v>310</v>
      </c>
    </row>
    <row r="52" spans="1:6" s="13" customFormat="1" ht="27.75" customHeight="1">
      <c r="A52" s="11" t="s">
        <v>679</v>
      </c>
      <c r="B52" s="195">
        <v>439</v>
      </c>
      <c r="C52" s="82" t="s">
        <v>464</v>
      </c>
      <c r="D52" s="82" t="s">
        <v>11</v>
      </c>
      <c r="E52" s="82"/>
      <c r="F52" s="105">
        <f>F53</f>
        <v>310</v>
      </c>
    </row>
    <row r="53" spans="1:6" ht="39.75" customHeight="1">
      <c r="A53" s="117" t="s">
        <v>25</v>
      </c>
      <c r="B53" s="195">
        <v>439</v>
      </c>
      <c r="C53" s="82" t="s">
        <v>464</v>
      </c>
      <c r="D53" s="82" t="s">
        <v>880</v>
      </c>
      <c r="E53" s="82"/>
      <c r="F53" s="105">
        <f>SUM(F54:F55)</f>
        <v>310</v>
      </c>
    </row>
    <row r="54" spans="1:6" ht="34.5" customHeight="1">
      <c r="A54" s="117" t="s">
        <v>664</v>
      </c>
      <c r="B54" s="195">
        <v>439</v>
      </c>
      <c r="C54" s="82" t="s">
        <v>464</v>
      </c>
      <c r="D54" s="82" t="s">
        <v>12</v>
      </c>
      <c r="E54" s="82" t="s">
        <v>663</v>
      </c>
      <c r="F54" s="105">
        <v>307</v>
      </c>
    </row>
    <row r="55" spans="1:6" ht="33" customHeight="1">
      <c r="A55" s="117" t="s">
        <v>660</v>
      </c>
      <c r="B55" s="195">
        <v>439</v>
      </c>
      <c r="C55" s="82" t="s">
        <v>464</v>
      </c>
      <c r="D55" s="82" t="s">
        <v>12</v>
      </c>
      <c r="E55" s="82" t="s">
        <v>659</v>
      </c>
      <c r="F55" s="105">
        <v>3</v>
      </c>
    </row>
    <row r="56" spans="1:6" ht="32.25" customHeight="1">
      <c r="A56" s="21" t="s">
        <v>317</v>
      </c>
      <c r="B56" s="195">
        <v>439</v>
      </c>
      <c r="C56" s="86" t="s">
        <v>318</v>
      </c>
      <c r="D56" s="86"/>
      <c r="E56" s="86"/>
      <c r="F56" s="115">
        <f>SUM(F57,F60,F63,F66)</f>
        <v>600</v>
      </c>
    </row>
    <row r="57" spans="1:6" s="12" customFormat="1" ht="44.25" customHeight="1">
      <c r="A57" s="87" t="s">
        <v>794</v>
      </c>
      <c r="B57" s="195">
        <v>439</v>
      </c>
      <c r="C57" s="86" t="s">
        <v>247</v>
      </c>
      <c r="D57" s="86" t="s">
        <v>780</v>
      </c>
      <c r="E57" s="86"/>
      <c r="F57" s="115">
        <f>SUM(F58)</f>
        <v>150</v>
      </c>
    </row>
    <row r="58" spans="1:6" s="10" customFormat="1" ht="46.5" customHeight="1">
      <c r="A58" s="60" t="s">
        <v>796</v>
      </c>
      <c r="B58" s="195">
        <v>439</v>
      </c>
      <c r="C58" s="82" t="s">
        <v>247</v>
      </c>
      <c r="D58" s="82" t="s">
        <v>817</v>
      </c>
      <c r="E58" s="82"/>
      <c r="F58" s="105">
        <f>SUM(F59)</f>
        <v>150</v>
      </c>
    </row>
    <row r="59" spans="1:6" s="10" customFormat="1" ht="24" customHeight="1">
      <c r="A59" s="60" t="s">
        <v>487</v>
      </c>
      <c r="B59" s="195">
        <v>439</v>
      </c>
      <c r="C59" s="82" t="s">
        <v>247</v>
      </c>
      <c r="D59" s="82" t="s">
        <v>817</v>
      </c>
      <c r="E59" s="82" t="s">
        <v>488</v>
      </c>
      <c r="F59" s="105">
        <v>150</v>
      </c>
    </row>
    <row r="60" spans="1:6" s="10" customFormat="1" ht="46.5" customHeight="1">
      <c r="A60" s="87" t="s">
        <v>818</v>
      </c>
      <c r="B60" s="195">
        <v>439</v>
      </c>
      <c r="C60" s="86" t="s">
        <v>247</v>
      </c>
      <c r="D60" s="86" t="s">
        <v>784</v>
      </c>
      <c r="E60" s="86"/>
      <c r="F60" s="115">
        <f>SUM(F61)</f>
        <v>150</v>
      </c>
    </row>
    <row r="61" spans="1:6" s="10" customFormat="1" ht="45" customHeight="1">
      <c r="A61" s="60" t="s">
        <v>821</v>
      </c>
      <c r="B61" s="195">
        <v>439</v>
      </c>
      <c r="C61" s="82" t="s">
        <v>247</v>
      </c>
      <c r="D61" s="82" t="s">
        <v>819</v>
      </c>
      <c r="E61" s="82"/>
      <c r="F61" s="105">
        <f>SUM(F62)</f>
        <v>150</v>
      </c>
    </row>
    <row r="62" spans="1:6" s="10" customFormat="1" ht="24" customHeight="1">
      <c r="A62" s="60" t="s">
        <v>487</v>
      </c>
      <c r="B62" s="195">
        <v>439</v>
      </c>
      <c r="C62" s="82" t="s">
        <v>247</v>
      </c>
      <c r="D62" s="82" t="s">
        <v>819</v>
      </c>
      <c r="E62" s="82" t="s">
        <v>488</v>
      </c>
      <c r="F62" s="105">
        <v>150</v>
      </c>
    </row>
    <row r="63" spans="1:6" s="12" customFormat="1" ht="57.75" customHeight="1">
      <c r="A63" s="87" t="s">
        <v>795</v>
      </c>
      <c r="B63" s="195">
        <v>439</v>
      </c>
      <c r="C63" s="86" t="s">
        <v>247</v>
      </c>
      <c r="D63" s="86" t="s">
        <v>820</v>
      </c>
      <c r="E63" s="86"/>
      <c r="F63" s="115">
        <v>150</v>
      </c>
    </row>
    <row r="64" spans="1:6" s="10" customFormat="1" ht="58.5" customHeight="1">
      <c r="A64" s="60" t="s">
        <v>893</v>
      </c>
      <c r="B64" s="195">
        <v>439</v>
      </c>
      <c r="C64" s="82" t="s">
        <v>247</v>
      </c>
      <c r="D64" s="82" t="s">
        <v>820</v>
      </c>
      <c r="E64" s="82"/>
      <c r="F64" s="105">
        <f>SUM(F65)</f>
        <v>150</v>
      </c>
    </row>
    <row r="65" spans="1:6" s="10" customFormat="1" ht="21" customHeight="1">
      <c r="A65" s="60" t="s">
        <v>487</v>
      </c>
      <c r="B65" s="195">
        <v>439</v>
      </c>
      <c r="C65" s="82" t="s">
        <v>247</v>
      </c>
      <c r="D65" s="82" t="s">
        <v>820</v>
      </c>
      <c r="E65" s="82" t="s">
        <v>488</v>
      </c>
      <c r="F65" s="105">
        <v>150</v>
      </c>
    </row>
    <row r="66" spans="1:6" s="12" customFormat="1" ht="34.5" customHeight="1">
      <c r="A66" s="87" t="s">
        <v>881</v>
      </c>
      <c r="B66" s="195">
        <v>439</v>
      </c>
      <c r="C66" s="86" t="s">
        <v>247</v>
      </c>
      <c r="D66" s="86" t="s">
        <v>788</v>
      </c>
      <c r="E66" s="86"/>
      <c r="F66" s="115">
        <f>SUM(F67)</f>
        <v>150</v>
      </c>
    </row>
    <row r="67" spans="1:6" s="10" customFormat="1" ht="46.5" customHeight="1">
      <c r="A67" s="60" t="s">
        <v>822</v>
      </c>
      <c r="B67" s="195">
        <v>439</v>
      </c>
      <c r="C67" s="82" t="s">
        <v>247</v>
      </c>
      <c r="D67" s="82" t="s">
        <v>823</v>
      </c>
      <c r="E67" s="82"/>
      <c r="F67" s="105">
        <f>SUM(F68)</f>
        <v>150</v>
      </c>
    </row>
    <row r="68" spans="1:6" s="10" customFormat="1" ht="26.25" customHeight="1">
      <c r="A68" s="60" t="s">
        <v>487</v>
      </c>
      <c r="B68" s="195">
        <v>439</v>
      </c>
      <c r="C68" s="82" t="s">
        <v>247</v>
      </c>
      <c r="D68" s="82" t="s">
        <v>823</v>
      </c>
      <c r="E68" s="82" t="s">
        <v>488</v>
      </c>
      <c r="F68" s="105">
        <v>150</v>
      </c>
    </row>
    <row r="69" spans="1:6" s="129" customFormat="1" ht="31.5" customHeight="1">
      <c r="A69" s="116" t="s">
        <v>319</v>
      </c>
      <c r="B69" s="114">
        <v>439</v>
      </c>
      <c r="C69" s="125" t="s">
        <v>320</v>
      </c>
      <c r="D69" s="125"/>
      <c r="E69" s="125"/>
      <c r="F69" s="126">
        <f>SUM(F70,F75)</f>
        <v>800</v>
      </c>
    </row>
    <row r="70" spans="1:6" s="129" customFormat="1" ht="27.75" customHeight="1">
      <c r="A70" s="116" t="s">
        <v>770</v>
      </c>
      <c r="B70" s="114">
        <v>439</v>
      </c>
      <c r="C70" s="125" t="s">
        <v>769</v>
      </c>
      <c r="D70" s="125"/>
      <c r="E70" s="125"/>
      <c r="F70" s="126">
        <f>F71</f>
        <v>300</v>
      </c>
    </row>
    <row r="71" spans="1:6" s="129" customFormat="1" ht="27.75" customHeight="1">
      <c r="A71" s="116" t="s">
        <v>876</v>
      </c>
      <c r="B71" s="114">
        <v>439</v>
      </c>
      <c r="C71" s="125" t="s">
        <v>769</v>
      </c>
      <c r="D71" s="125" t="s">
        <v>655</v>
      </c>
      <c r="E71" s="125"/>
      <c r="F71" s="126">
        <v>300</v>
      </c>
    </row>
    <row r="72" spans="1:6" s="129" customFormat="1" ht="27.75" customHeight="1">
      <c r="A72" s="116" t="s">
        <v>1070</v>
      </c>
      <c r="B72" s="114">
        <v>439</v>
      </c>
      <c r="C72" s="86" t="s">
        <v>769</v>
      </c>
      <c r="D72" s="125" t="s">
        <v>868</v>
      </c>
      <c r="E72" s="125"/>
      <c r="F72" s="126">
        <v>300</v>
      </c>
    </row>
    <row r="73" spans="1:6" s="10" customFormat="1" ht="42.75" customHeight="1">
      <c r="A73" s="117" t="s">
        <v>1071</v>
      </c>
      <c r="B73" s="195">
        <v>439</v>
      </c>
      <c r="C73" s="82" t="s">
        <v>769</v>
      </c>
      <c r="D73" s="63" t="s">
        <v>1057</v>
      </c>
      <c r="E73" s="63"/>
      <c r="F73" s="106">
        <v>300</v>
      </c>
    </row>
    <row r="74" spans="1:6" s="10" customFormat="1" ht="21.75" customHeight="1">
      <c r="A74" s="117" t="s">
        <v>487</v>
      </c>
      <c r="B74" s="195">
        <v>439</v>
      </c>
      <c r="C74" s="82" t="s">
        <v>769</v>
      </c>
      <c r="D74" s="63" t="s">
        <v>1057</v>
      </c>
      <c r="E74" s="63" t="s">
        <v>488</v>
      </c>
      <c r="F74" s="106">
        <v>300</v>
      </c>
    </row>
    <row r="75" spans="1:6" s="129" customFormat="1" ht="21.75" customHeight="1">
      <c r="A75" s="87" t="s">
        <v>319</v>
      </c>
      <c r="B75" s="140">
        <v>439</v>
      </c>
      <c r="C75" s="66" t="s">
        <v>320</v>
      </c>
      <c r="D75" s="125"/>
      <c r="E75" s="125"/>
      <c r="F75" s="126">
        <f>F76</f>
        <v>500</v>
      </c>
    </row>
    <row r="76" spans="1:6" s="129" customFormat="1" ht="21.75" customHeight="1">
      <c r="A76" s="87" t="s">
        <v>235</v>
      </c>
      <c r="B76" s="140">
        <v>439</v>
      </c>
      <c r="C76" s="66" t="s">
        <v>111</v>
      </c>
      <c r="D76" s="125"/>
      <c r="E76" s="125"/>
      <c r="F76" s="126">
        <f>SUM(F77,F80)</f>
        <v>500</v>
      </c>
    </row>
    <row r="77" spans="1:6" s="12" customFormat="1" ht="42.75" customHeight="1">
      <c r="A77" s="127" t="s">
        <v>906</v>
      </c>
      <c r="B77" s="195">
        <v>439</v>
      </c>
      <c r="C77" s="86" t="s">
        <v>111</v>
      </c>
      <c r="D77" s="86" t="s">
        <v>774</v>
      </c>
      <c r="E77" s="86"/>
      <c r="F77" s="115">
        <f>SUM(F78)</f>
        <v>300</v>
      </c>
    </row>
    <row r="78" spans="1:6" s="12" customFormat="1" ht="25.5" customHeight="1">
      <c r="A78" s="24" t="s">
        <v>801</v>
      </c>
      <c r="B78" s="195">
        <v>439</v>
      </c>
      <c r="C78" s="82" t="s">
        <v>111</v>
      </c>
      <c r="D78" s="82" t="s">
        <v>802</v>
      </c>
      <c r="E78" s="82"/>
      <c r="F78" s="105">
        <f>F79</f>
        <v>300</v>
      </c>
    </row>
    <row r="79" spans="1:6" s="12" customFormat="1" ht="44.25" customHeight="1">
      <c r="A79" s="134" t="s">
        <v>705</v>
      </c>
      <c r="B79" s="195">
        <v>439</v>
      </c>
      <c r="C79" s="82" t="s">
        <v>111</v>
      </c>
      <c r="D79" s="82" t="s">
        <v>802</v>
      </c>
      <c r="E79" s="82" t="s">
        <v>489</v>
      </c>
      <c r="F79" s="105">
        <v>300</v>
      </c>
    </row>
    <row r="80" spans="1:6" s="12" customFormat="1" ht="41.25" customHeight="1">
      <c r="A80" s="8" t="s">
        <v>905</v>
      </c>
      <c r="B80" s="114">
        <v>462</v>
      </c>
      <c r="C80" s="86" t="s">
        <v>111</v>
      </c>
      <c r="D80" s="86" t="s">
        <v>843</v>
      </c>
      <c r="E80" s="193"/>
      <c r="F80" s="192">
        <v>200</v>
      </c>
    </row>
    <row r="81" spans="1:6" s="12" customFormat="1" ht="41.25" customHeight="1">
      <c r="A81" s="6" t="s">
        <v>907</v>
      </c>
      <c r="B81" s="195">
        <v>462</v>
      </c>
      <c r="C81" s="82" t="s">
        <v>111</v>
      </c>
      <c r="D81" s="82" t="s">
        <v>857</v>
      </c>
      <c r="E81" s="79"/>
      <c r="F81" s="189">
        <v>200</v>
      </c>
    </row>
    <row r="82" spans="1:6" s="12" customFormat="1" ht="41.25" customHeight="1">
      <c r="A82" s="24" t="s">
        <v>660</v>
      </c>
      <c r="B82" s="195">
        <v>462</v>
      </c>
      <c r="C82" s="82" t="s">
        <v>111</v>
      </c>
      <c r="D82" s="82" t="s">
        <v>857</v>
      </c>
      <c r="E82" s="82" t="s">
        <v>659</v>
      </c>
      <c r="F82" s="105">
        <v>200</v>
      </c>
    </row>
    <row r="83" spans="1:6" s="13" customFormat="1" ht="22.5" customHeight="1">
      <c r="A83" s="116" t="s">
        <v>438</v>
      </c>
      <c r="B83" s="114">
        <v>439</v>
      </c>
      <c r="C83" s="86" t="s">
        <v>579</v>
      </c>
      <c r="D83" s="86"/>
      <c r="E83" s="86"/>
      <c r="F83" s="115">
        <f>SUM(F84,F89,F93)</f>
        <v>5210</v>
      </c>
    </row>
    <row r="84" spans="1:6" s="13" customFormat="1" ht="22.5" customHeight="1">
      <c r="A84" s="21" t="s">
        <v>112</v>
      </c>
      <c r="B84" s="114">
        <v>439</v>
      </c>
      <c r="C84" s="86" t="s">
        <v>113</v>
      </c>
      <c r="D84" s="86"/>
      <c r="E84" s="86"/>
      <c r="F84" s="115">
        <f>SUM(F85)</f>
        <v>1790</v>
      </c>
    </row>
    <row r="85" spans="1:6" s="13" customFormat="1" ht="25.5" customHeight="1">
      <c r="A85" s="116" t="s">
        <v>562</v>
      </c>
      <c r="B85" s="114">
        <v>439</v>
      </c>
      <c r="C85" s="86" t="s">
        <v>113</v>
      </c>
      <c r="D85" s="86"/>
      <c r="E85" s="86"/>
      <c r="F85" s="115">
        <f>SUM(F86)</f>
        <v>1790</v>
      </c>
    </row>
    <row r="86" spans="1:6" s="13" customFormat="1" ht="21.75" customHeight="1">
      <c r="A86" s="117" t="s">
        <v>876</v>
      </c>
      <c r="B86" s="114">
        <v>439</v>
      </c>
      <c r="C86" s="86" t="s">
        <v>113</v>
      </c>
      <c r="D86" s="86" t="s">
        <v>655</v>
      </c>
      <c r="E86" s="86"/>
      <c r="F86" s="115">
        <f>SUM(F87)</f>
        <v>1790</v>
      </c>
    </row>
    <row r="87" spans="1:6" ht="21.75" customHeight="1">
      <c r="A87" s="117" t="s">
        <v>22</v>
      </c>
      <c r="B87" s="195">
        <v>439</v>
      </c>
      <c r="C87" s="82" t="s">
        <v>113</v>
      </c>
      <c r="D87" s="82" t="s">
        <v>895</v>
      </c>
      <c r="E87" s="82"/>
      <c r="F87" s="105">
        <f>SUM(F88)</f>
        <v>1790</v>
      </c>
    </row>
    <row r="88" spans="1:6" s="13" customFormat="1" ht="27" customHeight="1">
      <c r="A88" s="117" t="s">
        <v>698</v>
      </c>
      <c r="B88" s="195">
        <v>439</v>
      </c>
      <c r="C88" s="82" t="s">
        <v>113</v>
      </c>
      <c r="D88" s="82" t="s">
        <v>895</v>
      </c>
      <c r="E88" s="82" t="s">
        <v>697</v>
      </c>
      <c r="F88" s="105">
        <v>1790</v>
      </c>
    </row>
    <row r="89" spans="1:6" s="13" customFormat="1" ht="24.75" customHeight="1">
      <c r="A89" s="116" t="s">
        <v>303</v>
      </c>
      <c r="B89" s="114">
        <v>439</v>
      </c>
      <c r="C89" s="86" t="s">
        <v>277</v>
      </c>
      <c r="D89" s="86"/>
      <c r="E89" s="86"/>
      <c r="F89" s="115">
        <f>F90</f>
        <v>420</v>
      </c>
    </row>
    <row r="90" spans="1:6" s="129" customFormat="1" ht="45" customHeight="1">
      <c r="A90" s="8" t="s">
        <v>903</v>
      </c>
      <c r="B90" s="114">
        <v>439</v>
      </c>
      <c r="C90" s="86" t="s">
        <v>277</v>
      </c>
      <c r="D90" s="86" t="s">
        <v>704</v>
      </c>
      <c r="E90" s="86"/>
      <c r="F90" s="115">
        <v>420</v>
      </c>
    </row>
    <row r="91" spans="1:6" ht="41.25" customHeight="1">
      <c r="A91" s="5" t="s">
        <v>918</v>
      </c>
      <c r="B91" s="195">
        <v>439</v>
      </c>
      <c r="C91" s="82" t="s">
        <v>277</v>
      </c>
      <c r="D91" s="82" t="s">
        <v>858</v>
      </c>
      <c r="E91" s="82"/>
      <c r="F91" s="105">
        <v>420</v>
      </c>
    </row>
    <row r="92" spans="1:6" ht="35.25" customHeight="1">
      <c r="A92" s="5" t="s">
        <v>701</v>
      </c>
      <c r="B92" s="195">
        <v>439</v>
      </c>
      <c r="C92" s="82" t="s">
        <v>277</v>
      </c>
      <c r="D92" s="82" t="s">
        <v>858</v>
      </c>
      <c r="E92" s="82" t="s">
        <v>699</v>
      </c>
      <c r="F92" s="105">
        <v>420</v>
      </c>
    </row>
    <row r="93" spans="1:6" s="129" customFormat="1" ht="24.75" customHeight="1">
      <c r="A93" s="116" t="s">
        <v>304</v>
      </c>
      <c r="B93" s="114">
        <v>439</v>
      </c>
      <c r="C93" s="86" t="s">
        <v>135</v>
      </c>
      <c r="D93" s="86"/>
      <c r="E93" s="86"/>
      <c r="F93" s="115">
        <f>F94</f>
        <v>3000</v>
      </c>
    </row>
    <row r="94" spans="1:6" s="129" customFormat="1" ht="32.25" customHeight="1">
      <c r="A94" s="21" t="s">
        <v>919</v>
      </c>
      <c r="B94" s="114">
        <v>439</v>
      </c>
      <c r="C94" s="86" t="s">
        <v>135</v>
      </c>
      <c r="D94" s="86" t="s">
        <v>773</v>
      </c>
      <c r="E94" s="86"/>
      <c r="F94" s="115">
        <f>SUM(F95,F97)</f>
        <v>3000</v>
      </c>
    </row>
    <row r="95" spans="1:6" ht="21.75" customHeight="1">
      <c r="A95" s="11" t="s">
        <v>798</v>
      </c>
      <c r="B95" s="195">
        <v>439</v>
      </c>
      <c r="C95" s="82" t="s">
        <v>135</v>
      </c>
      <c r="D95" s="82" t="s">
        <v>797</v>
      </c>
      <c r="E95" s="86"/>
      <c r="F95" s="115">
        <f>SUM(F96)</f>
        <v>500</v>
      </c>
    </row>
    <row r="96" spans="1:6" ht="21.75" customHeight="1">
      <c r="A96" s="124" t="s">
        <v>72</v>
      </c>
      <c r="B96" s="195">
        <v>439</v>
      </c>
      <c r="C96" s="82" t="s">
        <v>135</v>
      </c>
      <c r="D96" s="82" t="s">
        <v>797</v>
      </c>
      <c r="E96" s="82" t="s">
        <v>101</v>
      </c>
      <c r="F96" s="105">
        <v>500</v>
      </c>
    </row>
    <row r="97" spans="1:6" ht="33" customHeight="1">
      <c r="A97" s="58" t="s">
        <v>799</v>
      </c>
      <c r="B97" s="195">
        <v>439</v>
      </c>
      <c r="C97" s="82" t="s">
        <v>135</v>
      </c>
      <c r="D97" s="82" t="s">
        <v>800</v>
      </c>
      <c r="E97" s="86"/>
      <c r="F97" s="115">
        <f>SUM(F98)</f>
        <v>2500</v>
      </c>
    </row>
    <row r="98" spans="1:6" ht="20.25" customHeight="1">
      <c r="A98" s="124" t="s">
        <v>72</v>
      </c>
      <c r="B98" s="195">
        <v>439</v>
      </c>
      <c r="C98" s="82" t="s">
        <v>135</v>
      </c>
      <c r="D98" s="82" t="s">
        <v>800</v>
      </c>
      <c r="E98" s="82" t="s">
        <v>101</v>
      </c>
      <c r="F98" s="105">
        <v>2500</v>
      </c>
    </row>
    <row r="99" spans="1:6" ht="31.5" customHeight="1">
      <c r="A99" s="87" t="s">
        <v>407</v>
      </c>
      <c r="B99" s="57">
        <v>460</v>
      </c>
      <c r="C99" s="82"/>
      <c r="D99" s="82"/>
      <c r="E99" s="82"/>
      <c r="F99" s="115">
        <f>SUM(F100,F108,F113,F119,F125)</f>
        <v>63239</v>
      </c>
    </row>
    <row r="100" spans="1:6" ht="31.5" customHeight="1">
      <c r="A100" s="116" t="s">
        <v>472</v>
      </c>
      <c r="B100" s="114">
        <v>460</v>
      </c>
      <c r="C100" s="86" t="s">
        <v>473</v>
      </c>
      <c r="D100" s="82"/>
      <c r="E100" s="82"/>
      <c r="F100" s="115">
        <f>SUM(F101)</f>
        <v>5558</v>
      </c>
    </row>
    <row r="101" spans="1:6" s="13" customFormat="1" ht="44.25" customHeight="1">
      <c r="A101" s="107" t="s">
        <v>131</v>
      </c>
      <c r="B101" s="114">
        <v>460</v>
      </c>
      <c r="C101" s="86" t="s">
        <v>108</v>
      </c>
      <c r="D101" s="86"/>
      <c r="E101" s="86"/>
      <c r="F101" s="115">
        <f>F102</f>
        <v>5558</v>
      </c>
    </row>
    <row r="102" spans="1:6" s="13" customFormat="1" ht="44.25" customHeight="1">
      <c r="A102" s="116" t="s">
        <v>14</v>
      </c>
      <c r="B102" s="114">
        <v>460</v>
      </c>
      <c r="C102" s="86" t="s">
        <v>108</v>
      </c>
      <c r="D102" s="86" t="s">
        <v>355</v>
      </c>
      <c r="E102" s="86"/>
      <c r="F102" s="115">
        <v>5558</v>
      </c>
    </row>
    <row r="103" spans="1:6" s="13" customFormat="1" ht="31.5" customHeight="1">
      <c r="A103" s="24" t="s">
        <v>672</v>
      </c>
      <c r="B103" s="195">
        <v>460</v>
      </c>
      <c r="C103" s="82" t="s">
        <v>108</v>
      </c>
      <c r="D103" s="82" t="s">
        <v>671</v>
      </c>
      <c r="E103" s="82"/>
      <c r="F103" s="105">
        <f>SUM(F104,F106)</f>
        <v>5558</v>
      </c>
    </row>
    <row r="104" spans="1:6" ht="29.25" customHeight="1">
      <c r="A104" s="117" t="s">
        <v>662</v>
      </c>
      <c r="B104" s="195">
        <v>460</v>
      </c>
      <c r="C104" s="82" t="s">
        <v>108</v>
      </c>
      <c r="D104" s="82" t="s">
        <v>673</v>
      </c>
      <c r="E104" s="82"/>
      <c r="F104" s="105">
        <f>SUM(F105)</f>
        <v>4678</v>
      </c>
    </row>
    <row r="105" spans="1:6" ht="31.5" customHeight="1">
      <c r="A105" s="117" t="s">
        <v>664</v>
      </c>
      <c r="B105" s="195">
        <v>460</v>
      </c>
      <c r="C105" s="82" t="s">
        <v>108</v>
      </c>
      <c r="D105" s="82" t="s">
        <v>673</v>
      </c>
      <c r="E105" s="82" t="s">
        <v>663</v>
      </c>
      <c r="F105" s="105">
        <v>4678</v>
      </c>
    </row>
    <row r="106" spans="1:6" ht="20.25" customHeight="1">
      <c r="A106" s="117" t="s">
        <v>354</v>
      </c>
      <c r="B106" s="195">
        <v>460</v>
      </c>
      <c r="C106" s="82" t="s">
        <v>108</v>
      </c>
      <c r="D106" s="82" t="s">
        <v>674</v>
      </c>
      <c r="E106" s="82"/>
      <c r="F106" s="105">
        <f>SUM(F107)</f>
        <v>880</v>
      </c>
    </row>
    <row r="107" spans="1:6" ht="32.25" customHeight="1">
      <c r="A107" s="117" t="s">
        <v>660</v>
      </c>
      <c r="B107" s="195">
        <v>460</v>
      </c>
      <c r="C107" s="82" t="s">
        <v>108</v>
      </c>
      <c r="D107" s="82" t="s">
        <v>674</v>
      </c>
      <c r="E107" s="82" t="s">
        <v>659</v>
      </c>
      <c r="F107" s="105">
        <v>880</v>
      </c>
    </row>
    <row r="108" spans="1:6" s="129" customFormat="1" ht="21" customHeight="1">
      <c r="A108" s="21" t="s">
        <v>114</v>
      </c>
      <c r="B108" s="114">
        <v>460</v>
      </c>
      <c r="C108" s="86" t="s">
        <v>115</v>
      </c>
      <c r="D108" s="86"/>
      <c r="E108" s="86"/>
      <c r="F108" s="115">
        <f>SUM(F109)</f>
        <v>1472</v>
      </c>
    </row>
    <row r="109" spans="1:6" s="13" customFormat="1" ht="21" customHeight="1">
      <c r="A109" s="11" t="s">
        <v>876</v>
      </c>
      <c r="B109" s="195">
        <v>460</v>
      </c>
      <c r="C109" s="82" t="s">
        <v>116</v>
      </c>
      <c r="D109" s="82" t="s">
        <v>655</v>
      </c>
      <c r="E109" s="82"/>
      <c r="F109" s="105">
        <v>1472</v>
      </c>
    </row>
    <row r="110" spans="1:6" s="13" customFormat="1" ht="24.75" customHeight="1">
      <c r="A110" s="11" t="s">
        <v>654</v>
      </c>
      <c r="B110" s="195">
        <v>460</v>
      </c>
      <c r="C110" s="82" t="s">
        <v>116</v>
      </c>
      <c r="D110" s="82" t="s">
        <v>653</v>
      </c>
      <c r="E110" s="82"/>
      <c r="F110" s="105">
        <f>SUM(F111)</f>
        <v>1472</v>
      </c>
    </row>
    <row r="111" spans="1:6" ht="34.5" customHeight="1">
      <c r="A111" s="11" t="s">
        <v>908</v>
      </c>
      <c r="B111" s="195">
        <v>460</v>
      </c>
      <c r="C111" s="82" t="s">
        <v>116</v>
      </c>
      <c r="D111" s="82" t="s">
        <v>879</v>
      </c>
      <c r="E111" s="82"/>
      <c r="F111" s="105">
        <f>SUM(F112)</f>
        <v>1472</v>
      </c>
    </row>
    <row r="112" spans="1:6" ht="21" customHeight="1">
      <c r="A112" s="11" t="s">
        <v>490</v>
      </c>
      <c r="B112" s="195">
        <v>460</v>
      </c>
      <c r="C112" s="82" t="s">
        <v>116</v>
      </c>
      <c r="D112" s="82" t="s">
        <v>879</v>
      </c>
      <c r="E112" s="82" t="s">
        <v>491</v>
      </c>
      <c r="F112" s="105">
        <v>1472</v>
      </c>
    </row>
    <row r="113" spans="1:6" s="129" customFormat="1" ht="22.5" customHeight="1">
      <c r="A113" s="116" t="s">
        <v>324</v>
      </c>
      <c r="B113" s="114">
        <v>460</v>
      </c>
      <c r="C113" s="86" t="s">
        <v>325</v>
      </c>
      <c r="D113" s="86"/>
      <c r="E113" s="86"/>
      <c r="F113" s="115">
        <f>SUM(F114)</f>
        <v>2000</v>
      </c>
    </row>
    <row r="114" spans="1:6" s="129" customFormat="1" ht="21" customHeight="1">
      <c r="A114" s="116" t="s">
        <v>91</v>
      </c>
      <c r="B114" s="114">
        <v>460</v>
      </c>
      <c r="C114" s="86" t="s">
        <v>138</v>
      </c>
      <c r="D114" s="86"/>
      <c r="E114" s="86"/>
      <c r="F114" s="115">
        <f>SUM(F116)</f>
        <v>2000</v>
      </c>
    </row>
    <row r="115" spans="1:6" ht="34.5" customHeight="1">
      <c r="A115" s="117" t="s">
        <v>876</v>
      </c>
      <c r="B115" s="195">
        <v>460</v>
      </c>
      <c r="C115" s="82" t="s">
        <v>138</v>
      </c>
      <c r="D115" s="82" t="s">
        <v>655</v>
      </c>
      <c r="E115" s="82"/>
      <c r="F115" s="105">
        <v>2000</v>
      </c>
    </row>
    <row r="116" spans="1:6" ht="36.75" customHeight="1">
      <c r="A116" s="117" t="s">
        <v>366</v>
      </c>
      <c r="B116" s="195">
        <v>460</v>
      </c>
      <c r="C116" s="82" t="s">
        <v>138</v>
      </c>
      <c r="D116" s="82" t="s">
        <v>875</v>
      </c>
      <c r="E116" s="82"/>
      <c r="F116" s="105">
        <f>SUM(F117)</f>
        <v>2000</v>
      </c>
    </row>
    <row r="117" spans="1:6" ht="28.5" customHeight="1">
      <c r="A117" s="58" t="s">
        <v>896</v>
      </c>
      <c r="B117" s="195">
        <v>460</v>
      </c>
      <c r="C117" s="82" t="s">
        <v>138</v>
      </c>
      <c r="D117" s="82" t="s">
        <v>910</v>
      </c>
      <c r="E117" s="82"/>
      <c r="F117" s="105">
        <f>SUM(F118)</f>
        <v>2000</v>
      </c>
    </row>
    <row r="118" spans="1:6" ht="21.75" customHeight="1">
      <c r="A118" s="117" t="s">
        <v>487</v>
      </c>
      <c r="B118" s="195">
        <v>460</v>
      </c>
      <c r="C118" s="82" t="s">
        <v>138</v>
      </c>
      <c r="D118" s="82" t="s">
        <v>910</v>
      </c>
      <c r="E118" s="82" t="s">
        <v>488</v>
      </c>
      <c r="F118" s="105">
        <v>2000</v>
      </c>
    </row>
    <row r="119" spans="1:6" s="129" customFormat="1" ht="38.25" customHeight="1">
      <c r="A119" s="116" t="s">
        <v>326</v>
      </c>
      <c r="B119" s="114">
        <v>460</v>
      </c>
      <c r="C119" s="86" t="s">
        <v>136</v>
      </c>
      <c r="D119" s="86"/>
      <c r="E119" s="86"/>
      <c r="F119" s="115">
        <f>SUM(F120)</f>
        <v>885</v>
      </c>
    </row>
    <row r="120" spans="1:6" s="129" customFormat="1" ht="32.25" customHeight="1">
      <c r="A120" s="8" t="s">
        <v>283</v>
      </c>
      <c r="B120" s="114">
        <v>460</v>
      </c>
      <c r="C120" s="86" t="s">
        <v>137</v>
      </c>
      <c r="D120" s="86"/>
      <c r="E120" s="86"/>
      <c r="F120" s="115">
        <f>SUM(F123)</f>
        <v>885</v>
      </c>
    </row>
    <row r="121" spans="1:6" s="202" customFormat="1" ht="26.25" customHeight="1">
      <c r="A121" s="116" t="s">
        <v>876</v>
      </c>
      <c r="B121" s="114">
        <v>460</v>
      </c>
      <c r="C121" s="86" t="s">
        <v>137</v>
      </c>
      <c r="D121" s="86" t="s">
        <v>655</v>
      </c>
      <c r="E121" s="86"/>
      <c r="F121" s="115">
        <f>SUM(F122)</f>
        <v>885</v>
      </c>
    </row>
    <row r="122" spans="1:6" s="202" customFormat="1" ht="32.25" customHeight="1">
      <c r="A122" s="8" t="s">
        <v>80</v>
      </c>
      <c r="B122" s="114">
        <v>460</v>
      </c>
      <c r="C122" s="86" t="s">
        <v>137</v>
      </c>
      <c r="D122" s="86" t="s">
        <v>877</v>
      </c>
      <c r="E122" s="86"/>
      <c r="F122" s="115">
        <f>SUM(F123)</f>
        <v>885</v>
      </c>
    </row>
    <row r="123" spans="1:6" ht="28.5" customHeight="1">
      <c r="A123" s="169" t="s">
        <v>702</v>
      </c>
      <c r="B123" s="195">
        <v>460</v>
      </c>
      <c r="C123" s="82" t="s">
        <v>137</v>
      </c>
      <c r="D123" s="82" t="s">
        <v>911</v>
      </c>
      <c r="E123" s="82"/>
      <c r="F123" s="105">
        <f>SUM(F124)</f>
        <v>885</v>
      </c>
    </row>
    <row r="124" spans="1:6" ht="24" customHeight="1">
      <c r="A124" s="117" t="s">
        <v>80</v>
      </c>
      <c r="B124" s="195">
        <v>460</v>
      </c>
      <c r="C124" s="82" t="s">
        <v>137</v>
      </c>
      <c r="D124" s="82" t="s">
        <v>911</v>
      </c>
      <c r="E124" s="82" t="s">
        <v>485</v>
      </c>
      <c r="F124" s="105">
        <v>885</v>
      </c>
    </row>
    <row r="125" spans="1:6" s="129" customFormat="1" ht="45.75" customHeight="1">
      <c r="A125" s="21" t="s">
        <v>328</v>
      </c>
      <c r="B125" s="114">
        <v>460</v>
      </c>
      <c r="C125" s="86" t="s">
        <v>327</v>
      </c>
      <c r="D125" s="86"/>
      <c r="E125" s="86"/>
      <c r="F125" s="115">
        <f>SUM(F127,F134)</f>
        <v>53324</v>
      </c>
    </row>
    <row r="126" spans="1:6" s="129" customFormat="1" ht="45.75" customHeight="1">
      <c r="A126" s="167" t="s">
        <v>26</v>
      </c>
      <c r="B126" s="114">
        <v>460</v>
      </c>
      <c r="C126" s="86" t="s">
        <v>284</v>
      </c>
      <c r="D126" s="86"/>
      <c r="E126" s="86"/>
      <c r="F126" s="115">
        <f>F127</f>
        <v>22329</v>
      </c>
    </row>
    <row r="127" spans="1:6" s="129" customFormat="1" ht="24" customHeight="1">
      <c r="A127" s="116" t="s">
        <v>876</v>
      </c>
      <c r="B127" s="114">
        <v>460</v>
      </c>
      <c r="C127" s="86" t="s">
        <v>284</v>
      </c>
      <c r="D127" s="86" t="s">
        <v>655</v>
      </c>
      <c r="E127" s="86"/>
      <c r="F127" s="115">
        <f>SUM(F128)</f>
        <v>22329</v>
      </c>
    </row>
    <row r="128" spans="1:6" s="129" customFormat="1" ht="18" customHeight="1">
      <c r="A128" s="21" t="s">
        <v>654</v>
      </c>
      <c r="B128" s="114">
        <v>460</v>
      </c>
      <c r="C128" s="86" t="s">
        <v>284</v>
      </c>
      <c r="D128" s="86" t="s">
        <v>653</v>
      </c>
      <c r="E128" s="86"/>
      <c r="F128" s="115">
        <f>SUM(F129,F131)</f>
        <v>22329</v>
      </c>
    </row>
    <row r="129" spans="1:6" ht="31.5" customHeight="1">
      <c r="A129" s="62" t="s">
        <v>899</v>
      </c>
      <c r="B129" s="195">
        <v>460</v>
      </c>
      <c r="C129" s="82" t="s">
        <v>284</v>
      </c>
      <c r="D129" s="82" t="s">
        <v>656</v>
      </c>
      <c r="E129" s="82"/>
      <c r="F129" s="105">
        <f>SUM(F130)</f>
        <v>4329</v>
      </c>
    </row>
    <row r="130" spans="1:6" ht="21" customHeight="1">
      <c r="A130" s="62" t="s">
        <v>123</v>
      </c>
      <c r="B130" s="195">
        <v>460</v>
      </c>
      <c r="C130" s="82" t="s">
        <v>284</v>
      </c>
      <c r="D130" s="82" t="s">
        <v>656</v>
      </c>
      <c r="E130" s="82" t="s">
        <v>122</v>
      </c>
      <c r="F130" s="105">
        <v>4329</v>
      </c>
    </row>
    <row r="131" spans="1:6" s="93" customFormat="1" ht="36.75" customHeight="1">
      <c r="A131" s="62" t="s">
        <v>900</v>
      </c>
      <c r="B131" s="195">
        <v>460</v>
      </c>
      <c r="C131" s="63" t="s">
        <v>284</v>
      </c>
      <c r="D131" s="63" t="s">
        <v>657</v>
      </c>
      <c r="E131" s="63" t="s">
        <v>471</v>
      </c>
      <c r="F131" s="105">
        <f>SUM(F132)</f>
        <v>18000</v>
      </c>
    </row>
    <row r="132" spans="1:6" s="93" customFormat="1" ht="24.75" customHeight="1">
      <c r="A132" s="62" t="s">
        <v>123</v>
      </c>
      <c r="B132" s="195">
        <v>460</v>
      </c>
      <c r="C132" s="63" t="s">
        <v>284</v>
      </c>
      <c r="D132" s="63" t="s">
        <v>657</v>
      </c>
      <c r="E132" s="63" t="s">
        <v>122</v>
      </c>
      <c r="F132" s="106">
        <v>18000</v>
      </c>
    </row>
    <row r="133" spans="1:6" s="129" customFormat="1" ht="24.75" customHeight="1">
      <c r="A133" s="185" t="s">
        <v>897</v>
      </c>
      <c r="B133" s="114">
        <v>460</v>
      </c>
      <c r="C133" s="125" t="s">
        <v>771</v>
      </c>
      <c r="D133" s="125"/>
      <c r="E133" s="125"/>
      <c r="F133" s="126">
        <f>F134</f>
        <v>30995</v>
      </c>
    </row>
    <row r="134" spans="1:6" s="129" customFormat="1" ht="19.5" customHeight="1">
      <c r="A134" s="21" t="s">
        <v>654</v>
      </c>
      <c r="B134" s="114">
        <v>460</v>
      </c>
      <c r="C134" s="125" t="s">
        <v>771</v>
      </c>
      <c r="D134" s="125" t="s">
        <v>653</v>
      </c>
      <c r="E134" s="125"/>
      <c r="F134" s="115">
        <f>SUM(F135)</f>
        <v>30995</v>
      </c>
    </row>
    <row r="135" spans="1:6" s="93" customFormat="1" ht="31.5" customHeight="1">
      <c r="A135" s="123" t="s">
        <v>901</v>
      </c>
      <c r="B135" s="195">
        <v>460</v>
      </c>
      <c r="C135" s="82" t="s">
        <v>771</v>
      </c>
      <c r="D135" s="137" t="s">
        <v>898</v>
      </c>
      <c r="E135" s="63" t="s">
        <v>1069</v>
      </c>
      <c r="F135" s="106">
        <v>30995</v>
      </c>
    </row>
    <row r="136" spans="1:6" s="10" customFormat="1" ht="31.5" customHeight="1">
      <c r="A136" s="61" t="s">
        <v>637</v>
      </c>
      <c r="B136" s="57">
        <v>461</v>
      </c>
      <c r="C136" s="82"/>
      <c r="D136" s="63"/>
      <c r="E136" s="63"/>
      <c r="F136" s="126">
        <f>SUM(F137)</f>
        <v>6294</v>
      </c>
    </row>
    <row r="137" spans="1:6" s="10" customFormat="1" ht="31.5" customHeight="1">
      <c r="A137" s="116" t="s">
        <v>319</v>
      </c>
      <c r="B137" s="57">
        <v>461</v>
      </c>
      <c r="C137" s="125" t="s">
        <v>320</v>
      </c>
      <c r="D137" s="63"/>
      <c r="E137" s="63"/>
      <c r="F137" s="126">
        <f>SUM(F138,F146)</f>
        <v>6294</v>
      </c>
    </row>
    <row r="138" spans="1:6" s="10" customFormat="1" ht="23.25" customHeight="1">
      <c r="A138" s="116" t="s">
        <v>17</v>
      </c>
      <c r="B138" s="57">
        <v>461</v>
      </c>
      <c r="C138" s="86" t="s">
        <v>142</v>
      </c>
      <c r="D138" s="86"/>
      <c r="E138" s="125"/>
      <c r="F138" s="126">
        <v>5294</v>
      </c>
    </row>
    <row r="139" spans="1:6" ht="22.5" customHeight="1">
      <c r="A139" s="116" t="s">
        <v>14</v>
      </c>
      <c r="B139" s="57">
        <v>461</v>
      </c>
      <c r="C139" s="86" t="s">
        <v>142</v>
      </c>
      <c r="D139" s="86" t="s">
        <v>355</v>
      </c>
      <c r="E139" s="86"/>
      <c r="F139" s="115">
        <f>SUM(F140)</f>
        <v>5294</v>
      </c>
    </row>
    <row r="140" spans="1:6" ht="47.25" customHeight="1">
      <c r="A140" s="117" t="s">
        <v>683</v>
      </c>
      <c r="B140" s="59">
        <v>461</v>
      </c>
      <c r="C140" s="82" t="s">
        <v>142</v>
      </c>
      <c r="D140" s="82" t="s">
        <v>682</v>
      </c>
      <c r="E140" s="82"/>
      <c r="F140" s="105">
        <f>SUM(F141,F143)</f>
        <v>5294</v>
      </c>
    </row>
    <row r="141" spans="1:6" ht="30" customHeight="1">
      <c r="A141" s="117" t="s">
        <v>662</v>
      </c>
      <c r="B141" s="59">
        <v>461</v>
      </c>
      <c r="C141" s="82" t="s">
        <v>142</v>
      </c>
      <c r="D141" s="82" t="s">
        <v>684</v>
      </c>
      <c r="E141" s="82"/>
      <c r="F141" s="105">
        <f>SUM(F142)</f>
        <v>4738</v>
      </c>
    </row>
    <row r="142" spans="1:6" ht="31.5" customHeight="1">
      <c r="A142" s="117" t="s">
        <v>664</v>
      </c>
      <c r="B142" s="59">
        <v>461</v>
      </c>
      <c r="C142" s="82" t="s">
        <v>142</v>
      </c>
      <c r="D142" s="82" t="s">
        <v>684</v>
      </c>
      <c r="E142" s="82" t="s">
        <v>663</v>
      </c>
      <c r="F142" s="105">
        <v>4738</v>
      </c>
    </row>
    <row r="143" spans="1:6" ht="27" customHeight="1">
      <c r="A143" s="117" t="s">
        <v>670</v>
      </c>
      <c r="B143" s="59">
        <v>461</v>
      </c>
      <c r="C143" s="82" t="s">
        <v>142</v>
      </c>
      <c r="D143" s="82" t="s">
        <v>685</v>
      </c>
      <c r="E143" s="82"/>
      <c r="F143" s="105">
        <f>SUM(F144:F145)</f>
        <v>556</v>
      </c>
    </row>
    <row r="144" spans="1:6" ht="33" customHeight="1">
      <c r="A144" s="117" t="s">
        <v>660</v>
      </c>
      <c r="B144" s="59">
        <v>461</v>
      </c>
      <c r="C144" s="82" t="s">
        <v>142</v>
      </c>
      <c r="D144" s="82" t="s">
        <v>685</v>
      </c>
      <c r="E144" s="82" t="s">
        <v>659</v>
      </c>
      <c r="F144" s="105">
        <v>541</v>
      </c>
    </row>
    <row r="145" spans="1:6" ht="33" customHeight="1">
      <c r="A145" s="117" t="s">
        <v>913</v>
      </c>
      <c r="B145" s="59">
        <v>461</v>
      </c>
      <c r="C145" s="82" t="s">
        <v>142</v>
      </c>
      <c r="D145" s="82" t="s">
        <v>685</v>
      </c>
      <c r="E145" s="82" t="s">
        <v>912</v>
      </c>
      <c r="F145" s="105">
        <v>15</v>
      </c>
    </row>
    <row r="146" spans="1:6" ht="33" customHeight="1">
      <c r="A146" s="87" t="s">
        <v>235</v>
      </c>
      <c r="B146" s="140">
        <v>461</v>
      </c>
      <c r="C146" s="66" t="s">
        <v>111</v>
      </c>
      <c r="D146" s="82"/>
      <c r="E146" s="82"/>
      <c r="F146" s="115">
        <f>F147</f>
        <v>1000</v>
      </c>
    </row>
    <row r="147" spans="1:6" s="91" customFormat="1" ht="45.75" customHeight="1">
      <c r="A147" s="127" t="s">
        <v>786</v>
      </c>
      <c r="B147" s="57">
        <v>461</v>
      </c>
      <c r="C147" s="86" t="s">
        <v>111</v>
      </c>
      <c r="D147" s="86" t="s">
        <v>731</v>
      </c>
      <c r="E147" s="86"/>
      <c r="F147" s="115">
        <v>1000</v>
      </c>
    </row>
    <row r="148" spans="1:6" s="12" customFormat="1" ht="27.75" customHeight="1">
      <c r="A148" s="24" t="s">
        <v>730</v>
      </c>
      <c r="B148" s="59">
        <v>461</v>
      </c>
      <c r="C148" s="82" t="s">
        <v>111</v>
      </c>
      <c r="D148" s="82" t="s">
        <v>864</v>
      </c>
      <c r="E148" s="82"/>
      <c r="F148" s="105">
        <f>SUM(F149)</f>
        <v>1000</v>
      </c>
    </row>
    <row r="149" spans="1:6" s="12" customFormat="1" ht="36.75" customHeight="1">
      <c r="A149" s="24" t="s">
        <v>660</v>
      </c>
      <c r="B149" s="59">
        <v>461</v>
      </c>
      <c r="C149" s="82" t="s">
        <v>111</v>
      </c>
      <c r="D149" s="82" t="s">
        <v>864</v>
      </c>
      <c r="E149" s="82" t="s">
        <v>659</v>
      </c>
      <c r="F149" s="105">
        <v>1000</v>
      </c>
    </row>
    <row r="150" spans="1:6" ht="38.25" customHeight="1">
      <c r="A150" s="61" t="s">
        <v>143</v>
      </c>
      <c r="B150" s="114">
        <v>462</v>
      </c>
      <c r="C150" s="82"/>
      <c r="D150" s="82"/>
      <c r="E150" s="82"/>
      <c r="F150" s="115">
        <f>SUM(F151)</f>
        <v>1242</v>
      </c>
    </row>
    <row r="151" spans="1:6" ht="38.25" customHeight="1">
      <c r="A151" s="116" t="s">
        <v>472</v>
      </c>
      <c r="B151" s="114">
        <v>462</v>
      </c>
      <c r="C151" s="86" t="s">
        <v>473</v>
      </c>
      <c r="D151" s="82"/>
      <c r="E151" s="82"/>
      <c r="F151" s="115">
        <f>F152</f>
        <v>1242</v>
      </c>
    </row>
    <row r="152" spans="1:6" ht="31.5" customHeight="1">
      <c r="A152" s="116" t="s">
        <v>13</v>
      </c>
      <c r="B152" s="114">
        <v>462</v>
      </c>
      <c r="C152" s="86" t="s">
        <v>106</v>
      </c>
      <c r="D152" s="86" t="s">
        <v>8</v>
      </c>
      <c r="E152" s="82"/>
      <c r="F152" s="115">
        <v>1242</v>
      </c>
    </row>
    <row r="153" spans="1:6" ht="30" customHeight="1">
      <c r="A153" s="117" t="s">
        <v>686</v>
      </c>
      <c r="B153" s="195">
        <v>462</v>
      </c>
      <c r="C153" s="82" t="s">
        <v>106</v>
      </c>
      <c r="D153" s="82" t="s">
        <v>7</v>
      </c>
      <c r="E153" s="82"/>
      <c r="F153" s="105">
        <f>SUM(F154,F156)</f>
        <v>1242</v>
      </c>
    </row>
    <row r="154" spans="1:6" ht="36" customHeight="1">
      <c r="A154" s="117" t="s">
        <v>662</v>
      </c>
      <c r="B154" s="195">
        <v>462</v>
      </c>
      <c r="C154" s="82" t="s">
        <v>106</v>
      </c>
      <c r="D154" s="82" t="s">
        <v>9</v>
      </c>
      <c r="E154" s="82"/>
      <c r="F154" s="105">
        <f>SUM(F155)</f>
        <v>879</v>
      </c>
    </row>
    <row r="155" spans="1:6" ht="32.25" customHeight="1">
      <c r="A155" s="117" t="s">
        <v>664</v>
      </c>
      <c r="B155" s="195">
        <v>462</v>
      </c>
      <c r="C155" s="82" t="s">
        <v>106</v>
      </c>
      <c r="D155" s="82" t="s">
        <v>9</v>
      </c>
      <c r="E155" s="82" t="s">
        <v>663</v>
      </c>
      <c r="F155" s="105">
        <v>879</v>
      </c>
    </row>
    <row r="156" spans="1:6" ht="28.5" customHeight="1">
      <c r="A156" s="117" t="s">
        <v>354</v>
      </c>
      <c r="B156" s="195">
        <v>462</v>
      </c>
      <c r="C156" s="82" t="s">
        <v>106</v>
      </c>
      <c r="D156" s="82" t="s">
        <v>10</v>
      </c>
      <c r="E156" s="82"/>
      <c r="F156" s="105">
        <f>SUM(F157)</f>
        <v>363</v>
      </c>
    </row>
    <row r="157" spans="1:6" ht="38.25" customHeight="1">
      <c r="A157" s="117" t="s">
        <v>660</v>
      </c>
      <c r="B157" s="195">
        <v>462</v>
      </c>
      <c r="C157" s="82" t="s">
        <v>106</v>
      </c>
      <c r="D157" s="82" t="s">
        <v>10</v>
      </c>
      <c r="E157" s="82" t="s">
        <v>659</v>
      </c>
      <c r="F157" s="105">
        <v>363</v>
      </c>
    </row>
    <row r="158" spans="1:6" s="12" customFormat="1" ht="33" customHeight="1">
      <c r="A158" s="116" t="s">
        <v>729</v>
      </c>
      <c r="B158" s="114">
        <v>463</v>
      </c>
      <c r="C158" s="82"/>
      <c r="D158" s="82"/>
      <c r="E158" s="82"/>
      <c r="F158" s="115">
        <f>F159</f>
        <v>2500</v>
      </c>
    </row>
    <row r="159" spans="1:6" ht="32.25" customHeight="1">
      <c r="A159" s="21" t="s">
        <v>317</v>
      </c>
      <c r="B159" s="114">
        <v>463</v>
      </c>
      <c r="C159" s="86" t="s">
        <v>318</v>
      </c>
      <c r="D159" s="86"/>
      <c r="E159" s="86"/>
      <c r="F159" s="115">
        <f>F160</f>
        <v>2500</v>
      </c>
    </row>
    <row r="160" spans="1:6" s="129" customFormat="1" ht="43.5" customHeight="1">
      <c r="A160" s="21" t="s">
        <v>700</v>
      </c>
      <c r="B160" s="114">
        <v>463</v>
      </c>
      <c r="C160" s="86" t="s">
        <v>661</v>
      </c>
      <c r="D160" s="86"/>
      <c r="E160" s="86"/>
      <c r="F160" s="115">
        <f>SUM(F163,F164)</f>
        <v>2500</v>
      </c>
    </row>
    <row r="161" spans="1:6" s="10" customFormat="1" ht="39.75" customHeight="1">
      <c r="A161" s="21" t="s">
        <v>867</v>
      </c>
      <c r="B161" s="114">
        <v>463</v>
      </c>
      <c r="C161" s="86" t="s">
        <v>661</v>
      </c>
      <c r="D161" s="86" t="s">
        <v>703</v>
      </c>
      <c r="E161" s="82"/>
      <c r="F161" s="105">
        <f>SUM(F162)</f>
        <v>2500</v>
      </c>
    </row>
    <row r="162" spans="1:6" ht="35.25" customHeight="1">
      <c r="A162" s="123" t="s">
        <v>365</v>
      </c>
      <c r="B162" s="195">
        <v>463</v>
      </c>
      <c r="C162" s="82" t="s">
        <v>661</v>
      </c>
      <c r="D162" s="82" t="s">
        <v>824</v>
      </c>
      <c r="E162" s="82"/>
      <c r="F162" s="105">
        <v>2500</v>
      </c>
    </row>
    <row r="163" spans="1:6" ht="21.75" customHeight="1">
      <c r="A163" s="117" t="s">
        <v>695</v>
      </c>
      <c r="B163" s="195">
        <v>463</v>
      </c>
      <c r="C163" s="82" t="s">
        <v>661</v>
      </c>
      <c r="D163" s="82" t="s">
        <v>824</v>
      </c>
      <c r="E163" s="82" t="s">
        <v>692</v>
      </c>
      <c r="F163" s="105">
        <v>2413</v>
      </c>
    </row>
    <row r="164" spans="1:6" s="10" customFormat="1" ht="39" customHeight="1">
      <c r="A164" s="117" t="s">
        <v>660</v>
      </c>
      <c r="B164" s="195">
        <v>463</v>
      </c>
      <c r="C164" s="63" t="s">
        <v>661</v>
      </c>
      <c r="D164" s="82" t="s">
        <v>824</v>
      </c>
      <c r="E164" s="63" t="s">
        <v>659</v>
      </c>
      <c r="F164" s="106">
        <v>87</v>
      </c>
    </row>
    <row r="165" spans="1:6" ht="27.75" customHeight="1">
      <c r="A165" s="61" t="s">
        <v>139</v>
      </c>
      <c r="B165" s="57">
        <v>466</v>
      </c>
      <c r="C165" s="82"/>
      <c r="D165" s="82"/>
      <c r="E165" s="82"/>
      <c r="F165" s="115">
        <f>SUM(F166,F172,F196)</f>
        <v>50342</v>
      </c>
    </row>
    <row r="166" spans="1:6" ht="22.5" customHeight="1">
      <c r="A166" s="116" t="s">
        <v>424</v>
      </c>
      <c r="B166" s="57">
        <v>466</v>
      </c>
      <c r="C166" s="86" t="s">
        <v>425</v>
      </c>
      <c r="D166" s="86"/>
      <c r="E166" s="86"/>
      <c r="F166" s="115">
        <f>SUM(F167)</f>
        <v>14554</v>
      </c>
    </row>
    <row r="167" spans="1:6" ht="51" customHeight="1">
      <c r="A167" s="116" t="s">
        <v>866</v>
      </c>
      <c r="B167" s="57">
        <v>466</v>
      </c>
      <c r="C167" s="86" t="s">
        <v>425</v>
      </c>
      <c r="D167" s="86" t="s">
        <v>854</v>
      </c>
      <c r="E167" s="86"/>
      <c r="F167" s="115">
        <f>SUM(F168,F170)</f>
        <v>14554</v>
      </c>
    </row>
    <row r="168" spans="1:6" ht="30.75" customHeight="1">
      <c r="A168" s="124" t="s">
        <v>519</v>
      </c>
      <c r="B168" s="59">
        <v>466</v>
      </c>
      <c r="C168" s="82" t="s">
        <v>425</v>
      </c>
      <c r="D168" s="82" t="s">
        <v>859</v>
      </c>
      <c r="E168" s="82"/>
      <c r="F168" s="105">
        <f>SUM(F169)</f>
        <v>13817</v>
      </c>
    </row>
    <row r="169" spans="1:6" ht="32.25" customHeight="1">
      <c r="A169" s="117" t="s">
        <v>660</v>
      </c>
      <c r="B169" s="59">
        <v>466</v>
      </c>
      <c r="C169" s="82" t="s">
        <v>425</v>
      </c>
      <c r="D169" s="82" t="s">
        <v>859</v>
      </c>
      <c r="E169" s="82" t="s">
        <v>659</v>
      </c>
      <c r="F169" s="105">
        <v>13817</v>
      </c>
    </row>
    <row r="170" spans="1:6" ht="32.25" customHeight="1">
      <c r="A170" s="117" t="s">
        <v>849</v>
      </c>
      <c r="B170" s="59">
        <v>466</v>
      </c>
      <c r="C170" s="82" t="s">
        <v>425</v>
      </c>
      <c r="D170" s="82" t="s">
        <v>860</v>
      </c>
      <c r="E170" s="82"/>
      <c r="F170" s="105">
        <v>737</v>
      </c>
    </row>
    <row r="171" spans="1:6" ht="32.25" customHeight="1">
      <c r="A171" s="117" t="s">
        <v>660</v>
      </c>
      <c r="B171" s="59">
        <v>466</v>
      </c>
      <c r="C171" s="82" t="s">
        <v>425</v>
      </c>
      <c r="D171" s="82" t="s">
        <v>860</v>
      </c>
      <c r="E171" s="82" t="s">
        <v>659</v>
      </c>
      <c r="F171" s="105">
        <v>737</v>
      </c>
    </row>
    <row r="172" spans="1:6" ht="21.75" customHeight="1">
      <c r="A172" s="116" t="s">
        <v>144</v>
      </c>
      <c r="B172" s="57">
        <v>466</v>
      </c>
      <c r="C172" s="86" t="s">
        <v>145</v>
      </c>
      <c r="D172" s="86"/>
      <c r="E172" s="86"/>
      <c r="F172" s="115">
        <f>SUM(F179,F185,F173)</f>
        <v>28288</v>
      </c>
    </row>
    <row r="173" spans="1:6" ht="21.75" customHeight="1">
      <c r="A173" s="116" t="s">
        <v>1049</v>
      </c>
      <c r="B173" s="57">
        <v>466</v>
      </c>
      <c r="C173" s="86" t="s">
        <v>1048</v>
      </c>
      <c r="D173" s="86"/>
      <c r="E173" s="86"/>
      <c r="F173" s="115">
        <f>SUM(F174)</f>
        <v>8148</v>
      </c>
    </row>
    <row r="174" spans="1:6" ht="39.75" customHeight="1">
      <c r="A174" s="116" t="s">
        <v>871</v>
      </c>
      <c r="B174" s="57">
        <v>466</v>
      </c>
      <c r="C174" s="86" t="s">
        <v>1048</v>
      </c>
      <c r="D174" s="86" t="s">
        <v>732</v>
      </c>
      <c r="E174" s="86"/>
      <c r="F174" s="115">
        <f>SUM(F175,F177)</f>
        <v>8148</v>
      </c>
    </row>
    <row r="175" spans="1:6" ht="54.75" customHeight="1">
      <c r="A175" s="123" t="s">
        <v>1055</v>
      </c>
      <c r="B175" s="59">
        <v>466</v>
      </c>
      <c r="C175" s="82" t="s">
        <v>1048</v>
      </c>
      <c r="D175" s="82" t="s">
        <v>1047</v>
      </c>
      <c r="E175" s="199"/>
      <c r="F175" s="146">
        <f>SUM(F176)</f>
        <v>5105</v>
      </c>
    </row>
    <row r="176" spans="1:6" ht="29.25" customHeight="1">
      <c r="A176" s="117" t="s">
        <v>660</v>
      </c>
      <c r="B176" s="59">
        <v>466</v>
      </c>
      <c r="C176" s="82" t="s">
        <v>1048</v>
      </c>
      <c r="D176" s="82" t="s">
        <v>1047</v>
      </c>
      <c r="E176" s="82" t="s">
        <v>659</v>
      </c>
      <c r="F176" s="105">
        <v>5105</v>
      </c>
    </row>
    <row r="177" spans="1:6" ht="35.25" customHeight="1">
      <c r="A177" s="123" t="s">
        <v>1056</v>
      </c>
      <c r="B177" s="59">
        <v>466</v>
      </c>
      <c r="C177" s="82" t="s">
        <v>1048</v>
      </c>
      <c r="D177" s="82" t="s">
        <v>1050</v>
      </c>
      <c r="E177" s="199"/>
      <c r="F177" s="146">
        <f>SUM(F178)</f>
        <v>3043</v>
      </c>
    </row>
    <row r="178" spans="1:6" ht="30.75" customHeight="1">
      <c r="A178" s="117" t="s">
        <v>660</v>
      </c>
      <c r="B178" s="59">
        <v>466</v>
      </c>
      <c r="C178" s="82" t="s">
        <v>1048</v>
      </c>
      <c r="D178" s="82" t="s">
        <v>1050</v>
      </c>
      <c r="E178" s="82" t="s">
        <v>659</v>
      </c>
      <c r="F178" s="105">
        <v>3043</v>
      </c>
    </row>
    <row r="179" spans="1:6" ht="27.75" customHeight="1">
      <c r="A179" s="116" t="s">
        <v>83</v>
      </c>
      <c r="B179" s="57">
        <v>466</v>
      </c>
      <c r="C179" s="86" t="s">
        <v>146</v>
      </c>
      <c r="D179" s="86"/>
      <c r="E179" s="86"/>
      <c r="F179" s="115">
        <f>SUM(F180)</f>
        <v>17940</v>
      </c>
    </row>
    <row r="180" spans="1:6" ht="42" customHeight="1">
      <c r="A180" s="116" t="s">
        <v>871</v>
      </c>
      <c r="B180" s="57">
        <v>466</v>
      </c>
      <c r="C180" s="86" t="s">
        <v>146</v>
      </c>
      <c r="D180" s="86" t="s">
        <v>732</v>
      </c>
      <c r="E180" s="86"/>
      <c r="F180" s="115">
        <f>SUM(F181,F183)</f>
        <v>17940</v>
      </c>
    </row>
    <row r="181" spans="1:6" ht="20.25" customHeight="1">
      <c r="A181" s="64" t="s">
        <v>856</v>
      </c>
      <c r="B181" s="59">
        <v>466</v>
      </c>
      <c r="C181" s="82" t="s">
        <v>146</v>
      </c>
      <c r="D181" s="82" t="s">
        <v>872</v>
      </c>
      <c r="E181" s="82"/>
      <c r="F181" s="105">
        <f>SUM(F182)</f>
        <v>5740</v>
      </c>
    </row>
    <row r="182" spans="1:6" ht="36" customHeight="1">
      <c r="A182" s="24" t="s">
        <v>660</v>
      </c>
      <c r="B182" s="59">
        <v>466</v>
      </c>
      <c r="C182" s="82" t="s">
        <v>146</v>
      </c>
      <c r="D182" s="82" t="s">
        <v>872</v>
      </c>
      <c r="E182" s="82" t="s">
        <v>659</v>
      </c>
      <c r="F182" s="105">
        <v>5740</v>
      </c>
    </row>
    <row r="183" spans="1:6" ht="28.5" customHeight="1">
      <c r="A183" s="24" t="s">
        <v>730</v>
      </c>
      <c r="B183" s="59">
        <v>466</v>
      </c>
      <c r="C183" s="82" t="s">
        <v>146</v>
      </c>
      <c r="D183" s="82" t="s">
        <v>873</v>
      </c>
      <c r="E183" s="82"/>
      <c r="F183" s="105">
        <v>12200</v>
      </c>
    </row>
    <row r="184" spans="1:6" ht="36" customHeight="1">
      <c r="A184" s="24" t="s">
        <v>660</v>
      </c>
      <c r="B184" s="59">
        <v>466</v>
      </c>
      <c r="C184" s="82" t="s">
        <v>146</v>
      </c>
      <c r="D184" s="82" t="s">
        <v>873</v>
      </c>
      <c r="E184" s="82" t="s">
        <v>659</v>
      </c>
      <c r="F184" s="105">
        <v>12200</v>
      </c>
    </row>
    <row r="185" spans="1:6" ht="21.75" customHeight="1">
      <c r="A185" s="107" t="s">
        <v>236</v>
      </c>
      <c r="B185" s="57">
        <v>466</v>
      </c>
      <c r="C185" s="86" t="s">
        <v>237</v>
      </c>
      <c r="D185" s="86"/>
      <c r="E185" s="86"/>
      <c r="F185" s="115">
        <f>SUM(F193,F186)</f>
        <v>2200</v>
      </c>
    </row>
    <row r="186" spans="1:6" ht="30" customHeight="1">
      <c r="A186" s="8" t="s">
        <v>850</v>
      </c>
      <c r="B186" s="57">
        <v>466</v>
      </c>
      <c r="C186" s="86" t="s">
        <v>237</v>
      </c>
      <c r="D186" s="82" t="s">
        <v>855</v>
      </c>
      <c r="E186" s="86"/>
      <c r="F186" s="115">
        <f>SUM(F187,F190)</f>
        <v>200</v>
      </c>
    </row>
    <row r="187" spans="1:6" ht="54.75" customHeight="1">
      <c r="A187" s="8" t="s">
        <v>920</v>
      </c>
      <c r="B187" s="57">
        <v>466</v>
      </c>
      <c r="C187" s="86" t="s">
        <v>237</v>
      </c>
      <c r="D187" s="86" t="s">
        <v>861</v>
      </c>
      <c r="E187" s="86"/>
      <c r="F187" s="115">
        <f>SUM(F188)</f>
        <v>100</v>
      </c>
    </row>
    <row r="188" spans="1:6" ht="21.75" customHeight="1">
      <c r="A188" s="6" t="s">
        <v>852</v>
      </c>
      <c r="B188" s="59">
        <v>466</v>
      </c>
      <c r="C188" s="82" t="s">
        <v>237</v>
      </c>
      <c r="D188" s="82" t="s">
        <v>921</v>
      </c>
      <c r="E188" s="82"/>
      <c r="F188" s="105">
        <f>SUM(F189)</f>
        <v>100</v>
      </c>
    </row>
    <row r="189" spans="1:6" ht="32.25" customHeight="1">
      <c r="A189" s="24" t="s">
        <v>660</v>
      </c>
      <c r="B189" s="65">
        <v>466</v>
      </c>
      <c r="C189" s="82" t="s">
        <v>237</v>
      </c>
      <c r="D189" s="82" t="s">
        <v>921</v>
      </c>
      <c r="E189" s="82" t="s">
        <v>659</v>
      </c>
      <c r="F189" s="105">
        <v>100</v>
      </c>
    </row>
    <row r="190" spans="1:6" ht="21.75" customHeight="1">
      <c r="A190" s="8" t="s">
        <v>851</v>
      </c>
      <c r="B190" s="67">
        <v>466</v>
      </c>
      <c r="C190" s="86" t="s">
        <v>237</v>
      </c>
      <c r="D190" s="86" t="s">
        <v>922</v>
      </c>
      <c r="E190" s="86"/>
      <c r="F190" s="115">
        <f>SUM(F191)</f>
        <v>100</v>
      </c>
    </row>
    <row r="191" spans="1:6" ht="21.75" customHeight="1">
      <c r="A191" s="6" t="s">
        <v>853</v>
      </c>
      <c r="B191" s="65">
        <v>466</v>
      </c>
      <c r="C191" s="82" t="s">
        <v>237</v>
      </c>
      <c r="D191" s="82" t="s">
        <v>862</v>
      </c>
      <c r="E191" s="86"/>
      <c r="F191" s="105">
        <f>SUM(F192)</f>
        <v>100</v>
      </c>
    </row>
    <row r="192" spans="1:6" ht="33" customHeight="1">
      <c r="A192" s="24" t="s">
        <v>660</v>
      </c>
      <c r="B192" s="59">
        <v>466</v>
      </c>
      <c r="C192" s="82" t="s">
        <v>237</v>
      </c>
      <c r="D192" s="82" t="s">
        <v>862</v>
      </c>
      <c r="E192" s="82" t="s">
        <v>659</v>
      </c>
      <c r="F192" s="105">
        <v>100</v>
      </c>
    </row>
    <row r="193" spans="1:6" ht="39.75" customHeight="1">
      <c r="A193" s="116" t="s">
        <v>871</v>
      </c>
      <c r="B193" s="57">
        <v>466</v>
      </c>
      <c r="C193" s="86" t="s">
        <v>237</v>
      </c>
      <c r="D193" s="86" t="s">
        <v>732</v>
      </c>
      <c r="E193" s="86"/>
      <c r="F193" s="115">
        <f>SUM(F194)</f>
        <v>2000</v>
      </c>
    </row>
    <row r="194" spans="1:6" ht="27.75" customHeight="1">
      <c r="A194" s="24" t="s">
        <v>691</v>
      </c>
      <c r="B194" s="59">
        <v>466</v>
      </c>
      <c r="C194" s="82" t="s">
        <v>237</v>
      </c>
      <c r="D194" s="82" t="s">
        <v>874</v>
      </c>
      <c r="E194" s="82"/>
      <c r="F194" s="105">
        <f>SUM(F195)</f>
        <v>2000</v>
      </c>
    </row>
    <row r="195" spans="1:6" ht="36" customHeight="1">
      <c r="A195" s="24" t="s">
        <v>660</v>
      </c>
      <c r="B195" s="59">
        <v>466</v>
      </c>
      <c r="C195" s="82" t="s">
        <v>237</v>
      </c>
      <c r="D195" s="82" t="s">
        <v>874</v>
      </c>
      <c r="E195" s="82" t="s">
        <v>659</v>
      </c>
      <c r="F195" s="105">
        <v>2000</v>
      </c>
    </row>
    <row r="196" spans="1:6" ht="21.75" customHeight="1">
      <c r="A196" s="21" t="s">
        <v>322</v>
      </c>
      <c r="B196" s="67">
        <v>466</v>
      </c>
      <c r="C196" s="86" t="s">
        <v>321</v>
      </c>
      <c r="D196" s="82"/>
      <c r="E196" s="82"/>
      <c r="F196" s="115">
        <f>SUM(F197)</f>
        <v>7500</v>
      </c>
    </row>
    <row r="197" spans="1:6" ht="28.5" customHeight="1">
      <c r="A197" s="116" t="s">
        <v>85</v>
      </c>
      <c r="B197" s="67">
        <v>466</v>
      </c>
      <c r="C197" s="86" t="s">
        <v>148</v>
      </c>
      <c r="D197" s="82"/>
      <c r="E197" s="82"/>
      <c r="F197" s="115">
        <f>F200</f>
        <v>7500</v>
      </c>
    </row>
    <row r="198" spans="1:6" ht="36" customHeight="1">
      <c r="A198" s="8" t="s">
        <v>783</v>
      </c>
      <c r="B198" s="65">
        <v>466</v>
      </c>
      <c r="C198" s="82" t="s">
        <v>148</v>
      </c>
      <c r="D198" s="82" t="s">
        <v>789</v>
      </c>
      <c r="E198" s="82"/>
      <c r="F198" s="105">
        <v>7500</v>
      </c>
    </row>
    <row r="199" spans="1:6" ht="27.75" customHeight="1">
      <c r="A199" s="128" t="s">
        <v>848</v>
      </c>
      <c r="B199" s="65">
        <v>466</v>
      </c>
      <c r="C199" s="82" t="s">
        <v>148</v>
      </c>
      <c r="D199" s="82" t="s">
        <v>790</v>
      </c>
      <c r="E199" s="82"/>
      <c r="F199" s="105">
        <v>7500</v>
      </c>
    </row>
    <row r="200" spans="1:6" s="13" customFormat="1" ht="35.25" customHeight="1">
      <c r="A200" s="24" t="s">
        <v>882</v>
      </c>
      <c r="B200" s="59">
        <v>466</v>
      </c>
      <c r="C200" s="82" t="s">
        <v>148</v>
      </c>
      <c r="D200" s="82" t="s">
        <v>845</v>
      </c>
      <c r="E200" s="82"/>
      <c r="F200" s="105">
        <v>7500</v>
      </c>
    </row>
    <row r="201" spans="1:6" s="13" customFormat="1" ht="35.25" customHeight="1">
      <c r="A201" s="24" t="s">
        <v>660</v>
      </c>
      <c r="B201" s="59">
        <v>466</v>
      </c>
      <c r="C201" s="82" t="s">
        <v>148</v>
      </c>
      <c r="D201" s="82" t="s">
        <v>845</v>
      </c>
      <c r="E201" s="82" t="s">
        <v>659</v>
      </c>
      <c r="F201" s="105">
        <v>7500</v>
      </c>
    </row>
    <row r="202" spans="1:6" ht="36" customHeight="1">
      <c r="A202" s="108" t="s">
        <v>140</v>
      </c>
      <c r="B202" s="67">
        <v>467</v>
      </c>
      <c r="C202" s="82"/>
      <c r="D202" s="82"/>
      <c r="E202" s="82"/>
      <c r="F202" s="115">
        <f>SUM(F204,F210)</f>
        <v>9400</v>
      </c>
    </row>
    <row r="203" spans="1:6" ht="21.75" customHeight="1">
      <c r="A203" s="116" t="s">
        <v>144</v>
      </c>
      <c r="B203" s="67">
        <v>467</v>
      </c>
      <c r="C203" s="86" t="s">
        <v>145</v>
      </c>
      <c r="D203" s="86"/>
      <c r="E203" s="86"/>
      <c r="F203" s="115">
        <f>F204</f>
        <v>8000</v>
      </c>
    </row>
    <row r="204" spans="1:6" ht="27.75" customHeight="1">
      <c r="A204" s="116" t="s">
        <v>83</v>
      </c>
      <c r="B204" s="67">
        <v>467</v>
      </c>
      <c r="C204" s="86" t="s">
        <v>146</v>
      </c>
      <c r="D204" s="86"/>
      <c r="E204" s="86"/>
      <c r="F204" s="115">
        <f>SUM(F205)</f>
        <v>8000</v>
      </c>
    </row>
    <row r="205" spans="1:6" ht="42" customHeight="1">
      <c r="A205" s="116" t="s">
        <v>871</v>
      </c>
      <c r="B205" s="67">
        <v>467</v>
      </c>
      <c r="C205" s="86" t="s">
        <v>146</v>
      </c>
      <c r="D205" s="86" t="s">
        <v>732</v>
      </c>
      <c r="E205" s="86"/>
      <c r="F205" s="115">
        <f>SUM(F206,F208)</f>
        <v>8000</v>
      </c>
    </row>
    <row r="206" spans="1:6" ht="41.25" customHeight="1">
      <c r="A206" s="64" t="s">
        <v>1067</v>
      </c>
      <c r="B206" s="65">
        <v>467</v>
      </c>
      <c r="C206" s="82" t="s">
        <v>146</v>
      </c>
      <c r="D206" s="82" t="s">
        <v>872</v>
      </c>
      <c r="E206" s="82"/>
      <c r="F206" s="105">
        <f>SUM(F207)</f>
        <v>7000</v>
      </c>
    </row>
    <row r="207" spans="1:6" ht="36" customHeight="1">
      <c r="A207" s="24" t="s">
        <v>660</v>
      </c>
      <c r="B207" s="65">
        <v>467</v>
      </c>
      <c r="C207" s="82" t="s">
        <v>146</v>
      </c>
      <c r="D207" s="82" t="s">
        <v>872</v>
      </c>
      <c r="E207" s="82" t="s">
        <v>659</v>
      </c>
      <c r="F207" s="105">
        <v>7000</v>
      </c>
    </row>
    <row r="208" spans="1:6" ht="28.5" customHeight="1">
      <c r="A208" s="24" t="s">
        <v>730</v>
      </c>
      <c r="B208" s="65">
        <v>467</v>
      </c>
      <c r="C208" s="82" t="s">
        <v>146</v>
      </c>
      <c r="D208" s="82" t="s">
        <v>873</v>
      </c>
      <c r="E208" s="82"/>
      <c r="F208" s="105">
        <v>1000</v>
      </c>
    </row>
    <row r="209" spans="1:6" ht="36" customHeight="1">
      <c r="A209" s="24" t="s">
        <v>660</v>
      </c>
      <c r="B209" s="65">
        <v>467</v>
      </c>
      <c r="C209" s="82" t="s">
        <v>146</v>
      </c>
      <c r="D209" s="82" t="s">
        <v>873</v>
      </c>
      <c r="E209" s="82" t="s">
        <v>659</v>
      </c>
      <c r="F209" s="105">
        <v>1000</v>
      </c>
    </row>
    <row r="210" spans="1:6" ht="39" customHeight="1">
      <c r="A210" s="116" t="s">
        <v>871</v>
      </c>
      <c r="B210" s="57">
        <v>467</v>
      </c>
      <c r="C210" s="86" t="s">
        <v>149</v>
      </c>
      <c r="D210" s="86" t="s">
        <v>732</v>
      </c>
      <c r="E210" s="86"/>
      <c r="F210" s="115">
        <f>SUM(F211)</f>
        <v>1400</v>
      </c>
    </row>
    <row r="211" spans="1:6" ht="36" customHeight="1">
      <c r="A211" s="123" t="s">
        <v>1051</v>
      </c>
      <c r="B211" s="59">
        <v>467</v>
      </c>
      <c r="C211" s="82" t="s">
        <v>149</v>
      </c>
      <c r="D211" s="82" t="s">
        <v>1052</v>
      </c>
      <c r="E211" s="199"/>
      <c r="F211" s="146">
        <v>1400</v>
      </c>
    </row>
    <row r="212" spans="1:6" ht="36" customHeight="1">
      <c r="A212" s="117" t="s">
        <v>660</v>
      </c>
      <c r="B212" s="59">
        <v>467</v>
      </c>
      <c r="C212" s="82" t="s">
        <v>149</v>
      </c>
      <c r="D212" s="82" t="s">
        <v>1052</v>
      </c>
      <c r="E212" s="82" t="s">
        <v>659</v>
      </c>
      <c r="F212" s="105">
        <v>1000</v>
      </c>
    </row>
    <row r="213" spans="1:6" ht="36" customHeight="1">
      <c r="A213" s="117" t="s">
        <v>1054</v>
      </c>
      <c r="B213" s="59">
        <v>467</v>
      </c>
      <c r="C213" s="82" t="s">
        <v>149</v>
      </c>
      <c r="D213" s="82" t="s">
        <v>1052</v>
      </c>
      <c r="E213" s="82" t="s">
        <v>1053</v>
      </c>
      <c r="F213" s="105">
        <v>400</v>
      </c>
    </row>
    <row r="214" spans="1:6" ht="27.75" customHeight="1">
      <c r="A214" s="108" t="s">
        <v>147</v>
      </c>
      <c r="B214" s="67">
        <v>475</v>
      </c>
      <c r="C214" s="82"/>
      <c r="D214" s="82"/>
      <c r="E214" s="82"/>
      <c r="F214" s="115">
        <f>SUM(F215,F263,F267)</f>
        <v>306749.9</v>
      </c>
    </row>
    <row r="215" spans="1:6" ht="23.25" customHeight="1">
      <c r="A215" s="21" t="s">
        <v>322</v>
      </c>
      <c r="B215" s="67">
        <v>475</v>
      </c>
      <c r="C215" s="86" t="s">
        <v>321</v>
      </c>
      <c r="D215" s="86"/>
      <c r="E215" s="86"/>
      <c r="F215" s="115">
        <f>SUM(F216,F230,F251)</f>
        <v>299875</v>
      </c>
    </row>
    <row r="216" spans="1:6" ht="23.25" customHeight="1">
      <c r="A216" s="116" t="s">
        <v>85</v>
      </c>
      <c r="B216" s="67">
        <v>475</v>
      </c>
      <c r="C216" s="86" t="s">
        <v>148</v>
      </c>
      <c r="D216" s="86"/>
      <c r="E216" s="86"/>
      <c r="F216" s="115">
        <f>SUM(F220,F223,F217)</f>
        <v>97219</v>
      </c>
    </row>
    <row r="217" spans="1:6" s="129" customFormat="1" ht="35.25" customHeight="1">
      <c r="A217" s="61" t="s">
        <v>846</v>
      </c>
      <c r="B217" s="65">
        <v>475</v>
      </c>
      <c r="C217" s="86" t="s">
        <v>148</v>
      </c>
      <c r="D217" s="86" t="s">
        <v>778</v>
      </c>
      <c r="E217" s="86"/>
      <c r="F217" s="115">
        <v>50</v>
      </c>
    </row>
    <row r="218" spans="1:6" s="13" customFormat="1" ht="47.25" customHeight="1">
      <c r="A218" s="58" t="s">
        <v>847</v>
      </c>
      <c r="B218" s="65">
        <v>475</v>
      </c>
      <c r="C218" s="82" t="s">
        <v>148</v>
      </c>
      <c r="D218" s="82" t="s">
        <v>813</v>
      </c>
      <c r="E218" s="82"/>
      <c r="F218" s="105">
        <v>50</v>
      </c>
    </row>
    <row r="219" spans="1:6" s="13" customFormat="1" ht="35.25" customHeight="1">
      <c r="A219" s="24" t="s">
        <v>660</v>
      </c>
      <c r="B219" s="65">
        <v>475</v>
      </c>
      <c r="C219" s="82" t="s">
        <v>148</v>
      </c>
      <c r="D219" s="82" t="s">
        <v>813</v>
      </c>
      <c r="E219" s="82" t="s">
        <v>659</v>
      </c>
      <c r="F219" s="105">
        <v>50</v>
      </c>
    </row>
    <row r="220" spans="1:6" ht="38.25" customHeight="1">
      <c r="A220" s="107" t="s">
        <v>814</v>
      </c>
      <c r="B220" s="67">
        <v>475</v>
      </c>
      <c r="C220" s="86" t="s">
        <v>148</v>
      </c>
      <c r="D220" s="86" t="s">
        <v>779</v>
      </c>
      <c r="E220" s="86"/>
      <c r="F220" s="115">
        <v>50</v>
      </c>
    </row>
    <row r="221" spans="1:6" ht="40.5" customHeight="1">
      <c r="A221" s="24" t="s">
        <v>815</v>
      </c>
      <c r="B221" s="65">
        <v>475</v>
      </c>
      <c r="C221" s="82" t="s">
        <v>148</v>
      </c>
      <c r="D221" s="82" t="s">
        <v>816</v>
      </c>
      <c r="E221" s="86"/>
      <c r="F221" s="105">
        <v>50</v>
      </c>
    </row>
    <row r="222" spans="1:6" ht="33" customHeight="1">
      <c r="A222" s="24" t="s">
        <v>660</v>
      </c>
      <c r="B222" s="65">
        <v>475</v>
      </c>
      <c r="C222" s="82" t="s">
        <v>148</v>
      </c>
      <c r="D222" s="82" t="s">
        <v>816</v>
      </c>
      <c r="E222" s="82" t="s">
        <v>659</v>
      </c>
      <c r="F222" s="105">
        <v>50</v>
      </c>
    </row>
    <row r="223" spans="1:6" s="91" customFormat="1" ht="38.25" customHeight="1">
      <c r="A223" s="8" t="s">
        <v>783</v>
      </c>
      <c r="B223" s="65">
        <v>475</v>
      </c>
      <c r="C223" s="86" t="s">
        <v>148</v>
      </c>
      <c r="D223" s="86" t="s">
        <v>789</v>
      </c>
      <c r="E223" s="82"/>
      <c r="F223" s="115">
        <f>SUM(F224)</f>
        <v>97119</v>
      </c>
    </row>
    <row r="224" spans="1:6" s="130" customFormat="1" ht="29.25" customHeight="1">
      <c r="A224" s="128" t="s">
        <v>848</v>
      </c>
      <c r="B224" s="65">
        <v>475</v>
      </c>
      <c r="C224" s="86" t="s">
        <v>148</v>
      </c>
      <c r="D224" s="86" t="s">
        <v>790</v>
      </c>
      <c r="E224" s="86"/>
      <c r="F224" s="115">
        <f>SUM(F225,F228)</f>
        <v>97119</v>
      </c>
    </row>
    <row r="225" spans="1:6" s="130" customFormat="1" ht="66.75" customHeight="1">
      <c r="A225" s="123" t="s">
        <v>18</v>
      </c>
      <c r="B225" s="65">
        <v>475</v>
      </c>
      <c r="C225" s="82" t="s">
        <v>148</v>
      </c>
      <c r="D225" s="82" t="s">
        <v>827</v>
      </c>
      <c r="E225" s="82"/>
      <c r="F225" s="105">
        <f>SUM(F226:F227)</f>
        <v>67000</v>
      </c>
    </row>
    <row r="226" spans="1:6" s="131" customFormat="1" ht="26.25" customHeight="1">
      <c r="A226" s="123" t="s">
        <v>695</v>
      </c>
      <c r="B226" s="65">
        <v>475</v>
      </c>
      <c r="C226" s="82" t="s">
        <v>148</v>
      </c>
      <c r="D226" s="82" t="s">
        <v>827</v>
      </c>
      <c r="E226" s="82" t="s">
        <v>692</v>
      </c>
      <c r="F226" s="105">
        <v>66340</v>
      </c>
    </row>
    <row r="227" spans="1:6" s="131" customFormat="1" ht="26.25" customHeight="1">
      <c r="A227" s="24" t="s">
        <v>660</v>
      </c>
      <c r="B227" s="65">
        <v>475</v>
      </c>
      <c r="C227" s="82" t="s">
        <v>148</v>
      </c>
      <c r="D227" s="82" t="s">
        <v>827</v>
      </c>
      <c r="E227" s="82" t="s">
        <v>659</v>
      </c>
      <c r="F227" s="105">
        <v>660</v>
      </c>
    </row>
    <row r="228" spans="1:6" s="131" customFormat="1" ht="45" customHeight="1">
      <c r="A228" s="123" t="s">
        <v>171</v>
      </c>
      <c r="B228" s="65">
        <v>475</v>
      </c>
      <c r="C228" s="82" t="s">
        <v>148</v>
      </c>
      <c r="D228" s="82" t="s">
        <v>828</v>
      </c>
      <c r="E228" s="82"/>
      <c r="F228" s="105">
        <f>SUM(F229)</f>
        <v>30119</v>
      </c>
    </row>
    <row r="229" spans="1:6" s="13" customFormat="1" ht="35.25" customHeight="1">
      <c r="A229" s="24" t="s">
        <v>660</v>
      </c>
      <c r="B229" s="65">
        <v>475</v>
      </c>
      <c r="C229" s="82" t="s">
        <v>148</v>
      </c>
      <c r="D229" s="82" t="s">
        <v>828</v>
      </c>
      <c r="E229" s="82" t="s">
        <v>659</v>
      </c>
      <c r="F229" s="105">
        <v>30119</v>
      </c>
    </row>
    <row r="230" spans="1:6" s="13" customFormat="1" ht="25.5" customHeight="1">
      <c r="A230" s="107" t="s">
        <v>86</v>
      </c>
      <c r="B230" s="65">
        <v>475</v>
      </c>
      <c r="C230" s="86" t="s">
        <v>149</v>
      </c>
      <c r="D230" s="86"/>
      <c r="E230" s="86"/>
      <c r="F230" s="115">
        <f>SUM(F234,F237,F244,F248,F231)</f>
        <v>191083</v>
      </c>
    </row>
    <row r="231" spans="1:6" s="13" customFormat="1" ht="30.75" customHeight="1">
      <c r="A231" s="61" t="s">
        <v>846</v>
      </c>
      <c r="B231" s="65">
        <v>475</v>
      </c>
      <c r="C231" s="86" t="s">
        <v>149</v>
      </c>
      <c r="D231" s="86" t="s">
        <v>778</v>
      </c>
      <c r="E231" s="86"/>
      <c r="F231" s="115">
        <f>SUM(F232)</f>
        <v>50</v>
      </c>
    </row>
    <row r="232" spans="1:6" s="13" customFormat="1" ht="40.5" customHeight="1">
      <c r="A232" s="58" t="s">
        <v>847</v>
      </c>
      <c r="B232" s="65">
        <v>475</v>
      </c>
      <c r="C232" s="82" t="s">
        <v>149</v>
      </c>
      <c r="D232" s="82" t="s">
        <v>813</v>
      </c>
      <c r="E232" s="82"/>
      <c r="F232" s="105">
        <f>SUM(F233)</f>
        <v>50</v>
      </c>
    </row>
    <row r="233" spans="1:6" s="13" customFormat="1" ht="25.5" customHeight="1">
      <c r="A233" s="24" t="s">
        <v>660</v>
      </c>
      <c r="B233" s="65">
        <v>475</v>
      </c>
      <c r="C233" s="82" t="s">
        <v>149</v>
      </c>
      <c r="D233" s="82" t="s">
        <v>813</v>
      </c>
      <c r="E233" s="82" t="s">
        <v>659</v>
      </c>
      <c r="F233" s="105">
        <v>50</v>
      </c>
    </row>
    <row r="234" spans="1:6" s="13" customFormat="1" ht="42" customHeight="1">
      <c r="A234" s="107" t="s">
        <v>814</v>
      </c>
      <c r="B234" s="65">
        <v>475</v>
      </c>
      <c r="C234" s="86" t="s">
        <v>149</v>
      </c>
      <c r="D234" s="86" t="s">
        <v>779</v>
      </c>
      <c r="E234" s="86"/>
      <c r="F234" s="115">
        <v>50</v>
      </c>
    </row>
    <row r="235" spans="1:6" s="13" customFormat="1" ht="42" customHeight="1">
      <c r="A235" s="24" t="s">
        <v>815</v>
      </c>
      <c r="B235" s="65">
        <v>475</v>
      </c>
      <c r="C235" s="82" t="s">
        <v>149</v>
      </c>
      <c r="D235" s="82" t="s">
        <v>816</v>
      </c>
      <c r="E235" s="86"/>
      <c r="F235" s="105">
        <v>50</v>
      </c>
    </row>
    <row r="236" spans="1:6" s="13" customFormat="1" ht="36" customHeight="1">
      <c r="A236" s="24" t="s">
        <v>660</v>
      </c>
      <c r="B236" s="65">
        <v>475</v>
      </c>
      <c r="C236" s="82" t="s">
        <v>149</v>
      </c>
      <c r="D236" s="82" t="s">
        <v>816</v>
      </c>
      <c r="E236" s="82" t="s">
        <v>659</v>
      </c>
      <c r="F236" s="105">
        <v>50</v>
      </c>
    </row>
    <row r="237" spans="1:6" ht="24" customHeight="1">
      <c r="A237" s="107" t="s">
        <v>883</v>
      </c>
      <c r="B237" s="65">
        <v>475</v>
      </c>
      <c r="C237" s="86" t="s">
        <v>149</v>
      </c>
      <c r="D237" s="86" t="s">
        <v>791</v>
      </c>
      <c r="E237" s="86"/>
      <c r="F237" s="115">
        <f>SUM(F238,F241)</f>
        <v>148213</v>
      </c>
    </row>
    <row r="238" spans="1:6" s="91" customFormat="1" ht="94.5" customHeight="1">
      <c r="A238" s="123" t="s">
        <v>19</v>
      </c>
      <c r="B238" s="65">
        <v>475</v>
      </c>
      <c r="C238" s="82" t="s">
        <v>149</v>
      </c>
      <c r="D238" s="82" t="s">
        <v>829</v>
      </c>
      <c r="E238" s="82"/>
      <c r="F238" s="105">
        <f>SUM(F239:F240)</f>
        <v>135000</v>
      </c>
    </row>
    <row r="239" spans="1:6" s="13" customFormat="1" ht="23.25" customHeight="1">
      <c r="A239" s="123" t="s">
        <v>695</v>
      </c>
      <c r="B239" s="65">
        <v>475</v>
      </c>
      <c r="C239" s="82" t="s">
        <v>149</v>
      </c>
      <c r="D239" s="82" t="s">
        <v>829</v>
      </c>
      <c r="E239" s="82" t="s">
        <v>692</v>
      </c>
      <c r="F239" s="105">
        <v>132318</v>
      </c>
    </row>
    <row r="240" spans="1:6" s="13" customFormat="1" ht="34.5" customHeight="1">
      <c r="A240" s="24" t="s">
        <v>660</v>
      </c>
      <c r="B240" s="65">
        <v>475</v>
      </c>
      <c r="C240" s="82" t="s">
        <v>149</v>
      </c>
      <c r="D240" s="82" t="s">
        <v>829</v>
      </c>
      <c r="E240" s="82" t="s">
        <v>659</v>
      </c>
      <c r="F240" s="105">
        <v>2682</v>
      </c>
    </row>
    <row r="241" spans="1:6" s="13" customFormat="1" ht="44.25" customHeight="1">
      <c r="A241" s="123" t="s">
        <v>20</v>
      </c>
      <c r="B241" s="65">
        <v>475</v>
      </c>
      <c r="C241" s="82" t="s">
        <v>149</v>
      </c>
      <c r="D241" s="82" t="s">
        <v>830</v>
      </c>
      <c r="E241" s="82"/>
      <c r="F241" s="105">
        <f>SUM(F242,F243)</f>
        <v>13213</v>
      </c>
    </row>
    <row r="242" spans="1:6" s="13" customFormat="1" ht="28.5" customHeight="1">
      <c r="A242" s="123" t="s">
        <v>695</v>
      </c>
      <c r="B242" s="65">
        <v>475</v>
      </c>
      <c r="C242" s="82" t="s">
        <v>149</v>
      </c>
      <c r="D242" s="82" t="s">
        <v>830</v>
      </c>
      <c r="E242" s="82" t="s">
        <v>692</v>
      </c>
      <c r="F242" s="105">
        <v>1119</v>
      </c>
    </row>
    <row r="243" spans="1:6" s="13" customFormat="1" ht="30.75" customHeight="1">
      <c r="A243" s="24" t="s">
        <v>660</v>
      </c>
      <c r="B243" s="65">
        <v>475</v>
      </c>
      <c r="C243" s="82" t="s">
        <v>149</v>
      </c>
      <c r="D243" s="82" t="s">
        <v>830</v>
      </c>
      <c r="E243" s="82" t="s">
        <v>659</v>
      </c>
      <c r="F243" s="105">
        <v>12094</v>
      </c>
    </row>
    <row r="244" spans="1:6" s="93" customFormat="1" ht="31.5" customHeight="1">
      <c r="A244" s="116" t="s">
        <v>884</v>
      </c>
      <c r="B244" s="65">
        <v>475</v>
      </c>
      <c r="C244" s="86" t="s">
        <v>149</v>
      </c>
      <c r="D244" s="86" t="s">
        <v>792</v>
      </c>
      <c r="E244" s="86"/>
      <c r="F244" s="115">
        <f>SUM(F245)</f>
        <v>31702</v>
      </c>
    </row>
    <row r="245" spans="1:6" s="93" customFormat="1" ht="34.5" customHeight="1">
      <c r="A245" s="123" t="s">
        <v>696</v>
      </c>
      <c r="B245" s="65">
        <v>475</v>
      </c>
      <c r="C245" s="82" t="s">
        <v>149</v>
      </c>
      <c r="D245" s="82" t="s">
        <v>831</v>
      </c>
      <c r="E245" s="82"/>
      <c r="F245" s="105">
        <f>SUM(F246:F247)</f>
        <v>31702</v>
      </c>
    </row>
    <row r="246" spans="1:6" ht="27" customHeight="1">
      <c r="A246" s="123" t="s">
        <v>695</v>
      </c>
      <c r="B246" s="65">
        <v>475</v>
      </c>
      <c r="C246" s="82" t="s">
        <v>149</v>
      </c>
      <c r="D246" s="82" t="s">
        <v>831</v>
      </c>
      <c r="E246" s="82" t="s">
        <v>692</v>
      </c>
      <c r="F246" s="105">
        <v>26850</v>
      </c>
    </row>
    <row r="247" spans="1:6" ht="34.5" customHeight="1">
      <c r="A247" s="24" t="s">
        <v>660</v>
      </c>
      <c r="B247" s="65">
        <v>475</v>
      </c>
      <c r="C247" s="82" t="s">
        <v>149</v>
      </c>
      <c r="D247" s="82" t="s">
        <v>885</v>
      </c>
      <c r="E247" s="82" t="s">
        <v>659</v>
      </c>
      <c r="F247" s="105">
        <v>4852</v>
      </c>
    </row>
    <row r="248" spans="1:6" ht="34.5" customHeight="1">
      <c r="A248" s="8" t="s">
        <v>781</v>
      </c>
      <c r="B248" s="65">
        <v>475</v>
      </c>
      <c r="C248" s="86" t="s">
        <v>149</v>
      </c>
      <c r="D248" s="86" t="s">
        <v>826</v>
      </c>
      <c r="E248" s="191"/>
      <c r="F248" s="192">
        <f>SUM(F249)</f>
        <v>11068</v>
      </c>
    </row>
    <row r="249" spans="1:6" ht="34.5" customHeight="1">
      <c r="A249" s="6" t="s">
        <v>888</v>
      </c>
      <c r="B249" s="65">
        <v>475</v>
      </c>
      <c r="C249" s="82" t="s">
        <v>149</v>
      </c>
      <c r="D249" s="82" t="s">
        <v>889</v>
      </c>
      <c r="E249" s="186"/>
      <c r="F249" s="189">
        <f>SUM(F250)</f>
        <v>11068</v>
      </c>
    </row>
    <row r="250" spans="1:6" ht="34.5" customHeight="1">
      <c r="A250" s="24" t="s">
        <v>660</v>
      </c>
      <c r="B250" s="65">
        <v>475</v>
      </c>
      <c r="C250" s="82" t="s">
        <v>149</v>
      </c>
      <c r="D250" s="82" t="s">
        <v>889</v>
      </c>
      <c r="E250" s="82" t="s">
        <v>659</v>
      </c>
      <c r="F250" s="105">
        <v>11068</v>
      </c>
    </row>
    <row r="251" spans="1:6" ht="27" customHeight="1">
      <c r="A251" s="116" t="s">
        <v>482</v>
      </c>
      <c r="B251" s="65">
        <v>475</v>
      </c>
      <c r="C251" s="86" t="s">
        <v>244</v>
      </c>
      <c r="D251" s="86"/>
      <c r="E251" s="86"/>
      <c r="F251" s="115">
        <f>SUM(F256,F253)</f>
        <v>11573</v>
      </c>
    </row>
    <row r="252" spans="1:6" ht="42.75" customHeight="1">
      <c r="A252" s="116" t="s">
        <v>886</v>
      </c>
      <c r="B252" s="65">
        <v>475</v>
      </c>
      <c r="C252" s="86" t="s">
        <v>244</v>
      </c>
      <c r="D252" s="86" t="s">
        <v>825</v>
      </c>
      <c r="E252" s="86"/>
      <c r="F252" s="115">
        <f>SUM(F253)</f>
        <v>8678</v>
      </c>
    </row>
    <row r="253" spans="1:6" ht="54.75" customHeight="1">
      <c r="A253" s="117" t="s">
        <v>887</v>
      </c>
      <c r="B253" s="65">
        <v>475</v>
      </c>
      <c r="C253" s="86" t="s">
        <v>244</v>
      </c>
      <c r="D253" s="86" t="s">
        <v>832</v>
      </c>
      <c r="E253" s="86"/>
      <c r="F253" s="115">
        <f>SUM(F254:F255)</f>
        <v>8678</v>
      </c>
    </row>
    <row r="254" spans="1:6" ht="29.25" customHeight="1">
      <c r="A254" s="123" t="s">
        <v>695</v>
      </c>
      <c r="B254" s="65">
        <v>475</v>
      </c>
      <c r="C254" s="82" t="s">
        <v>244</v>
      </c>
      <c r="D254" s="82" t="s">
        <v>832</v>
      </c>
      <c r="E254" s="82" t="s">
        <v>692</v>
      </c>
      <c r="F254" s="105">
        <v>7422</v>
      </c>
    </row>
    <row r="255" spans="1:6" ht="35.25" customHeight="1">
      <c r="A255" s="117" t="s">
        <v>660</v>
      </c>
      <c r="B255" s="65">
        <v>475</v>
      </c>
      <c r="C255" s="82" t="s">
        <v>244</v>
      </c>
      <c r="D255" s="82" t="s">
        <v>832</v>
      </c>
      <c r="E255" s="82" t="s">
        <v>659</v>
      </c>
      <c r="F255" s="105">
        <v>1256</v>
      </c>
    </row>
    <row r="256" spans="1:6" ht="31.5" customHeight="1">
      <c r="A256" s="116" t="s">
        <v>14</v>
      </c>
      <c r="B256" s="65">
        <v>475</v>
      </c>
      <c r="C256" s="86" t="s">
        <v>244</v>
      </c>
      <c r="D256" s="86" t="s">
        <v>355</v>
      </c>
      <c r="E256" s="86"/>
      <c r="F256" s="115">
        <v>2895</v>
      </c>
    </row>
    <row r="257" spans="1:6" ht="35.25" customHeight="1">
      <c r="A257" s="11" t="s">
        <v>914</v>
      </c>
      <c r="B257" s="65">
        <v>475</v>
      </c>
      <c r="C257" s="82" t="s">
        <v>244</v>
      </c>
      <c r="D257" s="82" t="s">
        <v>687</v>
      </c>
      <c r="E257" s="82"/>
      <c r="F257" s="105">
        <f>SUM(F260,F258)</f>
        <v>2895</v>
      </c>
    </row>
    <row r="258" spans="1:6" ht="30.75" customHeight="1">
      <c r="A258" s="117" t="s">
        <v>662</v>
      </c>
      <c r="B258" s="65">
        <v>475</v>
      </c>
      <c r="C258" s="82" t="s">
        <v>244</v>
      </c>
      <c r="D258" s="82" t="s">
        <v>688</v>
      </c>
      <c r="E258" s="82"/>
      <c r="F258" s="105">
        <f>SUM(F259)</f>
        <v>2360</v>
      </c>
    </row>
    <row r="259" spans="1:6" ht="32.25" customHeight="1">
      <c r="A259" s="117" t="s">
        <v>664</v>
      </c>
      <c r="B259" s="65">
        <v>475</v>
      </c>
      <c r="C259" s="82" t="s">
        <v>244</v>
      </c>
      <c r="D259" s="82" t="s">
        <v>688</v>
      </c>
      <c r="E259" s="82" t="s">
        <v>663</v>
      </c>
      <c r="F259" s="105">
        <v>2360</v>
      </c>
    </row>
    <row r="260" spans="1:6" ht="30.75" customHeight="1">
      <c r="A260" s="117" t="s">
        <v>354</v>
      </c>
      <c r="B260" s="65">
        <v>475</v>
      </c>
      <c r="C260" s="82" t="s">
        <v>244</v>
      </c>
      <c r="D260" s="82" t="s">
        <v>689</v>
      </c>
      <c r="E260" s="82"/>
      <c r="F260" s="105">
        <f>SUM(F261)</f>
        <v>535</v>
      </c>
    </row>
    <row r="261" spans="1:6" ht="43.5" customHeight="1">
      <c r="A261" s="117" t="s">
        <v>660</v>
      </c>
      <c r="B261" s="65">
        <v>475</v>
      </c>
      <c r="C261" s="82" t="s">
        <v>244</v>
      </c>
      <c r="D261" s="82" t="s">
        <v>689</v>
      </c>
      <c r="E261" s="82" t="s">
        <v>659</v>
      </c>
      <c r="F261" s="105">
        <v>535</v>
      </c>
    </row>
    <row r="262" spans="1:6" ht="27" customHeight="1">
      <c r="A262" s="116" t="s">
        <v>303</v>
      </c>
      <c r="B262" s="67">
        <v>475</v>
      </c>
      <c r="C262" s="86" t="s">
        <v>277</v>
      </c>
      <c r="D262" s="82"/>
      <c r="E262" s="82"/>
      <c r="F262" s="115">
        <f>F263</f>
        <v>2874.9</v>
      </c>
    </row>
    <row r="263" spans="1:6" s="129" customFormat="1" ht="34.5" customHeight="1">
      <c r="A263" s="8" t="s">
        <v>902</v>
      </c>
      <c r="B263" s="67">
        <v>475</v>
      </c>
      <c r="C263" s="86" t="s">
        <v>277</v>
      </c>
      <c r="D263" s="86" t="s">
        <v>789</v>
      </c>
      <c r="E263" s="86"/>
      <c r="F263" s="115">
        <f>SUM(F264)</f>
        <v>2874.9</v>
      </c>
    </row>
    <row r="264" spans="1:6" s="10" customFormat="1" ht="34.5" customHeight="1">
      <c r="A264" s="6" t="s">
        <v>841</v>
      </c>
      <c r="B264" s="65">
        <v>475</v>
      </c>
      <c r="C264" s="82" t="s">
        <v>277</v>
      </c>
      <c r="D264" s="82" t="s">
        <v>891</v>
      </c>
      <c r="E264" s="82"/>
      <c r="F264" s="105">
        <f>SUM(F265)</f>
        <v>2874.9</v>
      </c>
    </row>
    <row r="265" spans="1:6" ht="38.25" customHeight="1">
      <c r="A265" s="117" t="s">
        <v>23</v>
      </c>
      <c r="B265" s="65">
        <v>475</v>
      </c>
      <c r="C265" s="82" t="s">
        <v>277</v>
      </c>
      <c r="D265" s="82" t="s">
        <v>892</v>
      </c>
      <c r="E265" s="82"/>
      <c r="F265" s="105">
        <v>2874.9</v>
      </c>
    </row>
    <row r="266" spans="1:6" ht="35.25" customHeight="1">
      <c r="A266" s="117" t="s">
        <v>660</v>
      </c>
      <c r="B266" s="65">
        <v>475</v>
      </c>
      <c r="C266" s="82" t="s">
        <v>277</v>
      </c>
      <c r="D266" s="82" t="s">
        <v>892</v>
      </c>
      <c r="E266" s="82" t="s">
        <v>659</v>
      </c>
      <c r="F266" s="105">
        <v>2874.9</v>
      </c>
    </row>
    <row r="267" spans="1:6" s="129" customFormat="1" ht="27.75" customHeight="1">
      <c r="A267" s="94" t="s">
        <v>302</v>
      </c>
      <c r="B267" s="67">
        <v>475</v>
      </c>
      <c r="C267" s="86" t="s">
        <v>272</v>
      </c>
      <c r="D267" s="86"/>
      <c r="E267" s="86"/>
      <c r="F267" s="115">
        <f>SUM(F268)</f>
        <v>4000</v>
      </c>
    </row>
    <row r="268" spans="1:6" ht="29.25" customHeight="1">
      <c r="A268" s="8" t="s">
        <v>902</v>
      </c>
      <c r="B268" s="67">
        <v>475</v>
      </c>
      <c r="C268" s="86" t="s">
        <v>272</v>
      </c>
      <c r="D268" s="86" t="s">
        <v>789</v>
      </c>
      <c r="E268" s="82"/>
      <c r="F268" s="115">
        <f>SUM(F269)</f>
        <v>4000</v>
      </c>
    </row>
    <row r="269" spans="1:6" s="10" customFormat="1" ht="27" customHeight="1">
      <c r="A269" s="6" t="s">
        <v>782</v>
      </c>
      <c r="B269" s="65">
        <v>475</v>
      </c>
      <c r="C269" s="82" t="s">
        <v>272</v>
      </c>
      <c r="D269" s="82" t="s">
        <v>840</v>
      </c>
      <c r="E269" s="82"/>
      <c r="F269" s="105">
        <f>SUM(F270)</f>
        <v>4000</v>
      </c>
    </row>
    <row r="270" spans="1:6" ht="72.75" customHeight="1">
      <c r="A270" s="188" t="s">
        <v>24</v>
      </c>
      <c r="B270" s="65">
        <v>475</v>
      </c>
      <c r="C270" s="82" t="s">
        <v>272</v>
      </c>
      <c r="D270" s="82" t="s">
        <v>890</v>
      </c>
      <c r="E270" s="86"/>
      <c r="F270" s="105">
        <f>SUM(F271)</f>
        <v>4000</v>
      </c>
    </row>
    <row r="271" spans="1:6" s="13" customFormat="1" ht="33.75" customHeight="1">
      <c r="A271" s="117" t="s">
        <v>74</v>
      </c>
      <c r="B271" s="65">
        <v>475</v>
      </c>
      <c r="C271" s="82" t="s">
        <v>272</v>
      </c>
      <c r="D271" s="82" t="s">
        <v>890</v>
      </c>
      <c r="E271" s="82" t="s">
        <v>697</v>
      </c>
      <c r="F271" s="105">
        <v>4000</v>
      </c>
    </row>
    <row r="272" spans="1:6" ht="34.5" customHeight="1">
      <c r="A272" s="108" t="s">
        <v>273</v>
      </c>
      <c r="B272" s="67">
        <v>476</v>
      </c>
      <c r="C272" s="82"/>
      <c r="D272" s="82"/>
      <c r="E272" s="82"/>
      <c r="F272" s="115">
        <f>SUM(F273,F279,F283)</f>
        <v>3200</v>
      </c>
    </row>
    <row r="273" spans="1:6" ht="24.75" customHeight="1">
      <c r="A273" s="116" t="s">
        <v>87</v>
      </c>
      <c r="B273" s="67">
        <v>476</v>
      </c>
      <c r="C273" s="86" t="s">
        <v>274</v>
      </c>
      <c r="D273" s="86"/>
      <c r="E273" s="86"/>
      <c r="F273" s="115">
        <f>SUM(F274)</f>
        <v>400</v>
      </c>
    </row>
    <row r="274" spans="1:6" ht="43.5" customHeight="1">
      <c r="A274" s="8" t="s">
        <v>785</v>
      </c>
      <c r="B274" s="67">
        <v>476</v>
      </c>
      <c r="C274" s="86" t="s">
        <v>274</v>
      </c>
      <c r="D274" s="86" t="s">
        <v>733</v>
      </c>
      <c r="E274" s="86"/>
      <c r="F274" s="115">
        <f>SUM(F275,F277)</f>
        <v>400</v>
      </c>
    </row>
    <row r="275" spans="1:6" ht="24.75" customHeight="1">
      <c r="A275" s="117" t="s">
        <v>833</v>
      </c>
      <c r="B275" s="65">
        <v>476</v>
      </c>
      <c r="C275" s="82" t="s">
        <v>274</v>
      </c>
      <c r="D275" s="82" t="s">
        <v>836</v>
      </c>
      <c r="E275" s="82"/>
      <c r="F275" s="105">
        <f>SUM(F277)</f>
        <v>200</v>
      </c>
    </row>
    <row r="276" spans="1:6" ht="34.5" customHeight="1">
      <c r="A276" s="24" t="s">
        <v>660</v>
      </c>
      <c r="B276" s="65">
        <v>476</v>
      </c>
      <c r="C276" s="82" t="s">
        <v>274</v>
      </c>
      <c r="D276" s="82" t="s">
        <v>836</v>
      </c>
      <c r="E276" s="82" t="s">
        <v>659</v>
      </c>
      <c r="F276" s="105">
        <v>200</v>
      </c>
    </row>
    <row r="277" spans="1:6" ht="28.5" customHeight="1">
      <c r="A277" s="117" t="s">
        <v>834</v>
      </c>
      <c r="B277" s="65">
        <v>476</v>
      </c>
      <c r="C277" s="82" t="s">
        <v>274</v>
      </c>
      <c r="D277" s="82" t="s">
        <v>837</v>
      </c>
      <c r="E277" s="82"/>
      <c r="F277" s="105">
        <v>200</v>
      </c>
    </row>
    <row r="278" spans="1:6" ht="32.25" customHeight="1">
      <c r="A278" s="24" t="s">
        <v>660</v>
      </c>
      <c r="B278" s="65">
        <v>476</v>
      </c>
      <c r="C278" s="82" t="s">
        <v>274</v>
      </c>
      <c r="D278" s="82" t="s">
        <v>837</v>
      </c>
      <c r="E278" s="82" t="s">
        <v>659</v>
      </c>
      <c r="F278" s="105">
        <v>200</v>
      </c>
    </row>
    <row r="279" spans="1:6" s="13" customFormat="1" ht="24.75" customHeight="1">
      <c r="A279" s="116" t="s">
        <v>303</v>
      </c>
      <c r="B279" s="65">
        <v>476</v>
      </c>
      <c r="C279" s="86" t="s">
        <v>277</v>
      </c>
      <c r="D279" s="86"/>
      <c r="E279" s="86"/>
      <c r="F279" s="115">
        <f>SUM(F280)</f>
        <v>700</v>
      </c>
    </row>
    <row r="280" spans="1:6" s="129" customFormat="1" ht="29.25" customHeight="1">
      <c r="A280" s="116" t="s">
        <v>839</v>
      </c>
      <c r="B280" s="65">
        <v>476</v>
      </c>
      <c r="C280" s="86" t="s">
        <v>277</v>
      </c>
      <c r="D280" s="86" t="s">
        <v>793</v>
      </c>
      <c r="E280" s="86"/>
      <c r="F280" s="115">
        <f>SUM(F281)</f>
        <v>700</v>
      </c>
    </row>
    <row r="281" spans="1:6" s="13" customFormat="1" ht="29.25" customHeight="1">
      <c r="A281" s="117" t="s">
        <v>844</v>
      </c>
      <c r="B281" s="65">
        <v>476</v>
      </c>
      <c r="C281" s="82" t="s">
        <v>277</v>
      </c>
      <c r="D281" s="82" t="s">
        <v>842</v>
      </c>
      <c r="E281" s="86"/>
      <c r="F281" s="115">
        <v>700</v>
      </c>
    </row>
    <row r="282" spans="1:6" ht="34.5" customHeight="1">
      <c r="A282" s="5" t="s">
        <v>701</v>
      </c>
      <c r="B282" s="65">
        <v>476</v>
      </c>
      <c r="C282" s="82" t="s">
        <v>277</v>
      </c>
      <c r="D282" s="82" t="s">
        <v>842</v>
      </c>
      <c r="E282" s="82" t="s">
        <v>699</v>
      </c>
      <c r="F282" s="105">
        <v>700</v>
      </c>
    </row>
    <row r="283" spans="1:6" s="13" customFormat="1" ht="24.75" customHeight="1">
      <c r="A283" s="116" t="s">
        <v>323</v>
      </c>
      <c r="B283" s="65">
        <v>476</v>
      </c>
      <c r="C283" s="86" t="s">
        <v>275</v>
      </c>
      <c r="D283" s="86"/>
      <c r="E283" s="86"/>
      <c r="F283" s="115">
        <f>SUM(F284)</f>
        <v>2100</v>
      </c>
    </row>
    <row r="284" spans="1:6" ht="21.75" customHeight="1">
      <c r="A284" s="116" t="s">
        <v>276</v>
      </c>
      <c r="B284" s="65">
        <v>476</v>
      </c>
      <c r="C284" s="86" t="s">
        <v>141</v>
      </c>
      <c r="D284" s="86"/>
      <c r="E284" s="86"/>
      <c r="F284" s="115">
        <f>SUM(F285)</f>
        <v>2100</v>
      </c>
    </row>
    <row r="285" spans="1:6" s="129" customFormat="1" ht="45.75" customHeight="1">
      <c r="A285" s="8" t="s">
        <v>785</v>
      </c>
      <c r="B285" s="65">
        <v>476</v>
      </c>
      <c r="C285" s="86" t="s">
        <v>141</v>
      </c>
      <c r="D285" s="86" t="s">
        <v>733</v>
      </c>
      <c r="E285" s="86"/>
      <c r="F285" s="115">
        <f>SUM(F286,F289)</f>
        <v>2100</v>
      </c>
    </row>
    <row r="286" spans="1:6" ht="21.75" customHeight="1">
      <c r="A286" s="117" t="s">
        <v>835</v>
      </c>
      <c r="B286" s="65">
        <v>476</v>
      </c>
      <c r="C286" s="82" t="s">
        <v>141</v>
      </c>
      <c r="D286" s="82" t="s">
        <v>838</v>
      </c>
      <c r="E286" s="82"/>
      <c r="F286" s="105">
        <f>SUM(F287:F288)</f>
        <v>1100</v>
      </c>
    </row>
    <row r="287" spans="1:6" s="12" customFormat="1" ht="25.5" customHeight="1">
      <c r="A287" s="117" t="s">
        <v>695</v>
      </c>
      <c r="B287" s="65">
        <v>476</v>
      </c>
      <c r="C287" s="82" t="s">
        <v>141</v>
      </c>
      <c r="D287" s="82" t="s">
        <v>838</v>
      </c>
      <c r="E287" s="82" t="s">
        <v>692</v>
      </c>
      <c r="F287" s="105">
        <v>430</v>
      </c>
    </row>
    <row r="288" spans="1:6" ht="36" customHeight="1">
      <c r="A288" s="117" t="s">
        <v>660</v>
      </c>
      <c r="B288" s="65">
        <v>476</v>
      </c>
      <c r="C288" s="82" t="s">
        <v>141</v>
      </c>
      <c r="D288" s="82" t="s">
        <v>838</v>
      </c>
      <c r="E288" s="82" t="s">
        <v>659</v>
      </c>
      <c r="F288" s="105">
        <v>670</v>
      </c>
    </row>
    <row r="289" spans="1:6" ht="25.5" customHeight="1">
      <c r="A289" s="117" t="s">
        <v>1045</v>
      </c>
      <c r="B289" s="65">
        <v>476</v>
      </c>
      <c r="C289" s="82" t="s">
        <v>141</v>
      </c>
      <c r="D289" s="82" t="s">
        <v>1046</v>
      </c>
      <c r="E289" s="82"/>
      <c r="F289" s="105">
        <f>SUM(F290:F291)</f>
        <v>1000</v>
      </c>
    </row>
    <row r="290" spans="1:6" ht="29.25" customHeight="1">
      <c r="A290" s="117" t="s">
        <v>695</v>
      </c>
      <c r="B290" s="65">
        <v>476</v>
      </c>
      <c r="C290" s="82" t="s">
        <v>141</v>
      </c>
      <c r="D290" s="82" t="s">
        <v>1046</v>
      </c>
      <c r="E290" s="82" t="s">
        <v>692</v>
      </c>
      <c r="F290" s="105">
        <v>500</v>
      </c>
    </row>
    <row r="291" spans="1:6" ht="33" customHeight="1">
      <c r="A291" s="117" t="s">
        <v>660</v>
      </c>
      <c r="B291" s="65">
        <v>476</v>
      </c>
      <c r="C291" s="82" t="s">
        <v>141</v>
      </c>
      <c r="D291" s="82" t="s">
        <v>1046</v>
      </c>
      <c r="E291" s="82" t="s">
        <v>659</v>
      </c>
      <c r="F291" s="105">
        <v>500</v>
      </c>
    </row>
    <row r="292" spans="1:6" ht="25.5" customHeight="1">
      <c r="A292" s="61" t="s">
        <v>278</v>
      </c>
      <c r="B292" s="57">
        <v>477</v>
      </c>
      <c r="C292" s="82"/>
      <c r="D292" s="82"/>
      <c r="E292" s="82"/>
      <c r="F292" s="115">
        <f>SUM(F293,F299)</f>
        <v>66290</v>
      </c>
    </row>
    <row r="293" spans="1:6" ht="25.5" customHeight="1">
      <c r="A293" s="21" t="s">
        <v>322</v>
      </c>
      <c r="B293" s="57">
        <v>477</v>
      </c>
      <c r="C293" s="86" t="s">
        <v>321</v>
      </c>
      <c r="D293" s="82"/>
      <c r="E293" s="82"/>
      <c r="F293" s="115">
        <f>SUM(F294)</f>
        <v>15300</v>
      </c>
    </row>
    <row r="294" spans="1:6" s="13" customFormat="1" ht="25.5" customHeight="1">
      <c r="A294" s="107" t="s">
        <v>86</v>
      </c>
      <c r="B294" s="57">
        <v>477</v>
      </c>
      <c r="C294" s="86" t="s">
        <v>149</v>
      </c>
      <c r="D294" s="86"/>
      <c r="E294" s="86"/>
      <c r="F294" s="115">
        <f>SUM(F295)</f>
        <v>15300</v>
      </c>
    </row>
    <row r="295" spans="1:6" s="13" customFormat="1" ht="48" customHeight="1">
      <c r="A295" s="107" t="s">
        <v>772</v>
      </c>
      <c r="B295" s="57">
        <v>477</v>
      </c>
      <c r="C295" s="86" t="s">
        <v>149</v>
      </c>
      <c r="D295" s="86" t="s">
        <v>775</v>
      </c>
      <c r="E295" s="82"/>
      <c r="F295" s="115">
        <v>15300</v>
      </c>
    </row>
    <row r="296" spans="1:6" s="129" customFormat="1" ht="32.25" customHeight="1">
      <c r="A296" s="107" t="s">
        <v>805</v>
      </c>
      <c r="B296" s="57">
        <v>477</v>
      </c>
      <c r="C296" s="86" t="s">
        <v>149</v>
      </c>
      <c r="D296" s="86" t="s">
        <v>776</v>
      </c>
      <c r="E296" s="86"/>
      <c r="F296" s="115">
        <v>15300</v>
      </c>
    </row>
    <row r="297" spans="1:6" s="129" customFormat="1" ht="32.25" customHeight="1">
      <c r="A297" s="24" t="s">
        <v>806</v>
      </c>
      <c r="B297" s="59">
        <v>477</v>
      </c>
      <c r="C297" s="82" t="s">
        <v>149</v>
      </c>
      <c r="D297" s="82" t="s">
        <v>803</v>
      </c>
      <c r="E297" s="86"/>
      <c r="F297" s="105">
        <v>15300</v>
      </c>
    </row>
    <row r="298" spans="1:6" s="13" customFormat="1" ht="25.5" customHeight="1">
      <c r="A298" s="24" t="s">
        <v>694</v>
      </c>
      <c r="B298" s="59">
        <v>477</v>
      </c>
      <c r="C298" s="82" t="s">
        <v>149</v>
      </c>
      <c r="D298" s="82" t="s">
        <v>803</v>
      </c>
      <c r="E298" s="82" t="s">
        <v>693</v>
      </c>
      <c r="F298" s="105">
        <v>15300</v>
      </c>
    </row>
    <row r="299" spans="1:6" ht="24.75" customHeight="1">
      <c r="A299" s="116" t="s">
        <v>279</v>
      </c>
      <c r="B299" s="57">
        <v>477</v>
      </c>
      <c r="C299" s="86" t="s">
        <v>280</v>
      </c>
      <c r="D299" s="86"/>
      <c r="E299" s="86"/>
      <c r="F299" s="115">
        <f>SUM(F300,F317)</f>
        <v>50990</v>
      </c>
    </row>
    <row r="300" spans="1:6" ht="19.5" customHeight="1">
      <c r="A300" s="116" t="s">
        <v>84</v>
      </c>
      <c r="B300" s="57">
        <v>477</v>
      </c>
      <c r="C300" s="86" t="s">
        <v>281</v>
      </c>
      <c r="D300" s="86"/>
      <c r="E300" s="86"/>
      <c r="F300" s="115">
        <f>SUM(F301,F314,F311)</f>
        <v>49750</v>
      </c>
    </row>
    <row r="301" spans="1:6" ht="49.5" customHeight="1">
      <c r="A301" s="107" t="s">
        <v>772</v>
      </c>
      <c r="B301" s="57">
        <v>477</v>
      </c>
      <c r="C301" s="86" t="s">
        <v>281</v>
      </c>
      <c r="D301" s="86" t="s">
        <v>775</v>
      </c>
      <c r="E301" s="86"/>
      <c r="F301" s="115">
        <f>F302</f>
        <v>49550</v>
      </c>
    </row>
    <row r="302" spans="1:6" ht="34.5" customHeight="1">
      <c r="A302" s="107" t="s">
        <v>807</v>
      </c>
      <c r="B302" s="57">
        <v>477</v>
      </c>
      <c r="C302" s="86" t="s">
        <v>281</v>
      </c>
      <c r="D302" s="86" t="s">
        <v>777</v>
      </c>
      <c r="E302" s="86"/>
      <c r="F302" s="115">
        <f>SUM(F303,F305,F307,F309)</f>
        <v>49550</v>
      </c>
    </row>
    <row r="303" spans="1:6" ht="37.5" customHeight="1">
      <c r="A303" s="128" t="s">
        <v>21</v>
      </c>
      <c r="B303" s="57">
        <v>477</v>
      </c>
      <c r="C303" s="86" t="s">
        <v>281</v>
      </c>
      <c r="D303" s="86" t="s">
        <v>894</v>
      </c>
      <c r="E303" s="86"/>
      <c r="F303" s="115">
        <f>SUM(F304)</f>
        <v>33400</v>
      </c>
    </row>
    <row r="304" spans="1:6" ht="18.75" customHeight="1">
      <c r="A304" s="24" t="s">
        <v>694</v>
      </c>
      <c r="B304" s="59">
        <v>477</v>
      </c>
      <c r="C304" s="82" t="s">
        <v>281</v>
      </c>
      <c r="D304" s="82" t="s">
        <v>894</v>
      </c>
      <c r="E304" s="82" t="s">
        <v>693</v>
      </c>
      <c r="F304" s="105">
        <v>33400</v>
      </c>
    </row>
    <row r="305" spans="1:6" s="129" customFormat="1" ht="25.5" customHeight="1">
      <c r="A305" s="107" t="s">
        <v>808</v>
      </c>
      <c r="B305" s="57">
        <v>477</v>
      </c>
      <c r="C305" s="86" t="s">
        <v>281</v>
      </c>
      <c r="D305" s="86" t="s">
        <v>804</v>
      </c>
      <c r="E305" s="86"/>
      <c r="F305" s="115">
        <f>SUM(F306)</f>
        <v>4400</v>
      </c>
    </row>
    <row r="306" spans="1:6" ht="24.75" customHeight="1">
      <c r="A306" s="24" t="s">
        <v>694</v>
      </c>
      <c r="B306" s="59">
        <v>477</v>
      </c>
      <c r="C306" s="82" t="s">
        <v>281</v>
      </c>
      <c r="D306" s="82" t="s">
        <v>804</v>
      </c>
      <c r="E306" s="82" t="s">
        <v>693</v>
      </c>
      <c r="F306" s="105">
        <v>4400</v>
      </c>
    </row>
    <row r="307" spans="1:6" s="129" customFormat="1" ht="19.5" customHeight="1">
      <c r="A307" s="107" t="s">
        <v>809</v>
      </c>
      <c r="B307" s="57">
        <v>477</v>
      </c>
      <c r="C307" s="86" t="s">
        <v>281</v>
      </c>
      <c r="D307" s="86" t="s">
        <v>811</v>
      </c>
      <c r="E307" s="86"/>
      <c r="F307" s="115">
        <f>SUM(F308)</f>
        <v>700</v>
      </c>
    </row>
    <row r="308" spans="1:6" ht="30" customHeight="1">
      <c r="A308" s="24" t="s">
        <v>694</v>
      </c>
      <c r="B308" s="59">
        <v>477</v>
      </c>
      <c r="C308" s="82" t="s">
        <v>281</v>
      </c>
      <c r="D308" s="82" t="s">
        <v>811</v>
      </c>
      <c r="E308" s="82" t="s">
        <v>693</v>
      </c>
      <c r="F308" s="105">
        <v>700</v>
      </c>
    </row>
    <row r="309" spans="1:6" s="129" customFormat="1" ht="19.5" customHeight="1">
      <c r="A309" s="107" t="s">
        <v>810</v>
      </c>
      <c r="B309" s="57">
        <v>477</v>
      </c>
      <c r="C309" s="86" t="s">
        <v>281</v>
      </c>
      <c r="D309" s="86" t="s">
        <v>812</v>
      </c>
      <c r="E309" s="86"/>
      <c r="F309" s="115">
        <f>SUM(F310)</f>
        <v>11050</v>
      </c>
    </row>
    <row r="310" spans="1:6" ht="29.25" customHeight="1">
      <c r="A310" s="24" t="s">
        <v>694</v>
      </c>
      <c r="B310" s="59">
        <v>477</v>
      </c>
      <c r="C310" s="82" t="s">
        <v>281</v>
      </c>
      <c r="D310" s="82" t="s">
        <v>812</v>
      </c>
      <c r="E310" s="82" t="s">
        <v>693</v>
      </c>
      <c r="F310" s="105">
        <v>11050</v>
      </c>
    </row>
    <row r="311" spans="1:6" ht="36" customHeight="1">
      <c r="A311" s="61" t="s">
        <v>846</v>
      </c>
      <c r="B311" s="57">
        <v>477</v>
      </c>
      <c r="C311" s="86" t="s">
        <v>281</v>
      </c>
      <c r="D311" s="86" t="s">
        <v>778</v>
      </c>
      <c r="E311" s="86"/>
      <c r="F311" s="115">
        <f>SUM(F312)</f>
        <v>100</v>
      </c>
    </row>
    <row r="312" spans="1:6" ht="29.25" customHeight="1">
      <c r="A312" s="58" t="s">
        <v>847</v>
      </c>
      <c r="B312" s="59">
        <v>477</v>
      </c>
      <c r="C312" s="82" t="s">
        <v>281</v>
      </c>
      <c r="D312" s="82" t="s">
        <v>813</v>
      </c>
      <c r="E312" s="82"/>
      <c r="F312" s="105">
        <f>SUM(F313)</f>
        <v>100</v>
      </c>
    </row>
    <row r="313" spans="1:6" ht="29.25" customHeight="1">
      <c r="A313" s="24" t="s">
        <v>694</v>
      </c>
      <c r="B313" s="59">
        <v>477</v>
      </c>
      <c r="C313" s="82" t="s">
        <v>281</v>
      </c>
      <c r="D313" s="82" t="s">
        <v>813</v>
      </c>
      <c r="E313" s="82" t="s">
        <v>693</v>
      </c>
      <c r="F313" s="105">
        <v>100</v>
      </c>
    </row>
    <row r="314" spans="1:6" ht="29.25" customHeight="1">
      <c r="A314" s="107" t="s">
        <v>814</v>
      </c>
      <c r="B314" s="57">
        <v>477</v>
      </c>
      <c r="C314" s="86" t="s">
        <v>281</v>
      </c>
      <c r="D314" s="86" t="s">
        <v>779</v>
      </c>
      <c r="E314" s="82"/>
      <c r="F314" s="115">
        <f>SUM(F315)</f>
        <v>100</v>
      </c>
    </row>
    <row r="315" spans="1:6" ht="47.25" customHeight="1">
      <c r="A315" s="24" t="s">
        <v>815</v>
      </c>
      <c r="B315" s="59">
        <v>477</v>
      </c>
      <c r="C315" s="82" t="s">
        <v>281</v>
      </c>
      <c r="D315" s="82" t="s">
        <v>816</v>
      </c>
      <c r="E315" s="82"/>
      <c r="F315" s="105">
        <f>SUM(F316)</f>
        <v>100</v>
      </c>
    </row>
    <row r="316" spans="1:6" ht="22.5" customHeight="1">
      <c r="A316" s="24" t="s">
        <v>694</v>
      </c>
      <c r="B316" s="59">
        <v>477</v>
      </c>
      <c r="C316" s="82" t="s">
        <v>281</v>
      </c>
      <c r="D316" s="82" t="s">
        <v>816</v>
      </c>
      <c r="E316" s="82" t="s">
        <v>693</v>
      </c>
      <c r="F316" s="105">
        <v>100</v>
      </c>
    </row>
    <row r="317" spans="1:6" s="13" customFormat="1" ht="28.5" customHeight="1">
      <c r="A317" s="21" t="s">
        <v>690</v>
      </c>
      <c r="B317" s="57">
        <v>477</v>
      </c>
      <c r="C317" s="86" t="s">
        <v>282</v>
      </c>
      <c r="D317" s="86"/>
      <c r="E317" s="86"/>
      <c r="F317" s="115">
        <f>SUM(F319)</f>
        <v>1240</v>
      </c>
    </row>
    <row r="318" spans="1:6" s="13" customFormat="1" ht="28.5" customHeight="1">
      <c r="A318" s="116" t="s">
        <v>14</v>
      </c>
      <c r="B318" s="57">
        <v>477</v>
      </c>
      <c r="C318" s="86" t="s">
        <v>282</v>
      </c>
      <c r="D318" s="86" t="s">
        <v>355</v>
      </c>
      <c r="E318" s="86"/>
      <c r="F318" s="115">
        <v>1240</v>
      </c>
    </row>
    <row r="319" spans="1:6" ht="30.75" customHeight="1">
      <c r="A319" s="11" t="s">
        <v>909</v>
      </c>
      <c r="B319" s="59">
        <v>477</v>
      </c>
      <c r="C319" s="82" t="s">
        <v>282</v>
      </c>
      <c r="D319" s="82" t="s">
        <v>676</v>
      </c>
      <c r="E319" s="82"/>
      <c r="F319" s="105">
        <f>SUM(F320,F322)</f>
        <v>1240</v>
      </c>
    </row>
    <row r="320" spans="1:6" ht="35.25" customHeight="1">
      <c r="A320" s="117" t="s">
        <v>662</v>
      </c>
      <c r="B320" s="59">
        <v>477</v>
      </c>
      <c r="C320" s="82" t="s">
        <v>282</v>
      </c>
      <c r="D320" s="82" t="s">
        <v>677</v>
      </c>
      <c r="E320" s="82"/>
      <c r="F320" s="105">
        <f>SUM(F321)</f>
        <v>1195</v>
      </c>
    </row>
    <row r="321" spans="1:6" ht="28.5" customHeight="1">
      <c r="A321" s="117" t="s">
        <v>664</v>
      </c>
      <c r="B321" s="59">
        <v>477</v>
      </c>
      <c r="C321" s="82" t="s">
        <v>282</v>
      </c>
      <c r="D321" s="82" t="s">
        <v>677</v>
      </c>
      <c r="E321" s="82" t="s">
        <v>663</v>
      </c>
      <c r="F321" s="105">
        <v>1195</v>
      </c>
    </row>
    <row r="322" spans="1:6" ht="29.25" customHeight="1">
      <c r="A322" s="117" t="s">
        <v>354</v>
      </c>
      <c r="B322" s="59">
        <v>477</v>
      </c>
      <c r="C322" s="82" t="s">
        <v>282</v>
      </c>
      <c r="D322" s="82" t="s">
        <v>678</v>
      </c>
      <c r="E322" s="82"/>
      <c r="F322" s="105">
        <f>SUM(F323)</f>
        <v>45</v>
      </c>
    </row>
    <row r="323" spans="1:6" ht="36.75" customHeight="1">
      <c r="A323" s="117" t="s">
        <v>660</v>
      </c>
      <c r="B323" s="59">
        <v>477</v>
      </c>
      <c r="C323" s="82" t="s">
        <v>282</v>
      </c>
      <c r="D323" s="82" t="s">
        <v>678</v>
      </c>
      <c r="E323" s="82" t="s">
        <v>659</v>
      </c>
      <c r="F323" s="105">
        <v>45</v>
      </c>
    </row>
  </sheetData>
  <sheetProtection/>
  <mergeCells count="2">
    <mergeCell ref="A2:F2"/>
    <mergeCell ref="A4:F4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2015-01-16T10:15:54Z</cp:lastPrinted>
  <dcterms:created xsi:type="dcterms:W3CDTF">1996-10-14T23:33:28Z</dcterms:created>
  <dcterms:modified xsi:type="dcterms:W3CDTF">2015-01-16T10:46:18Z</dcterms:modified>
  <cp:category/>
  <cp:version/>
  <cp:contentType/>
  <cp:contentStatus/>
</cp:coreProperties>
</file>